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0490" windowHeight="7770"/>
  </bookViews>
  <sheets>
    <sheet name="記入例" sheetId="4" r:id="rId1"/>
    <sheet name="入力用" sheetId="1" r:id="rId2"/>
    <sheet name="印刷用（様式Ｂ）" sheetId="5" r:id="rId3"/>
  </sheets>
  <definedNames>
    <definedName name="_xlnm.Print_Area" localSheetId="2">'印刷用（様式Ｂ）'!$A$1:$DX$90</definedName>
    <definedName name="_xlnm.Print_Area" localSheetId="0">記入例!$A$2:$T$73</definedName>
    <definedName name="_xlnm.Print_Area" localSheetId="1">入力用!$A$2:$T$73</definedName>
    <definedName name="委員長名" localSheetId="0">記入例!$N$8</definedName>
    <definedName name="委員長名">入力用!$N$8</definedName>
    <definedName name="参加料合計金額" localSheetId="0">記入例!$R$8</definedName>
    <definedName name="参加料合計金額">入力用!$R$8</definedName>
    <definedName name="地域名" localSheetId="0">記入例!$N$6</definedName>
    <definedName name="地域名">入力用!$N$6</definedName>
    <definedName name="都道府県名" localSheetId="0">記入例!$N$7</definedName>
    <definedName name="都道府県名">入力用!$N$7</definedName>
  </definedNames>
  <calcPr calcId="125725"/>
</workbook>
</file>

<file path=xl/calcChain.xml><?xml version="1.0" encoding="utf-8"?>
<calcChain xmlns="http://schemas.openxmlformats.org/spreadsheetml/2006/main">
  <c r="L18" i="4"/>
  <c r="R18" s="1"/>
  <c r="L17"/>
  <c r="L16"/>
  <c r="L15"/>
  <c r="L14"/>
  <c r="BY90" i="5"/>
  <c r="M90"/>
  <c r="BY45"/>
  <c r="M45"/>
  <c r="Y49" i="1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6"/>
  <c r="Y5"/>
  <c r="Y4"/>
  <c r="Y3"/>
  <c r="DF90" i="5"/>
  <c r="AT90"/>
  <c r="DC88"/>
  <c r="CY88"/>
  <c r="BP88"/>
  <c r="D88"/>
  <c r="DC87"/>
  <c r="CY87"/>
  <c r="BP87"/>
  <c r="D87"/>
  <c r="DC86"/>
  <c r="CY86"/>
  <c r="BP86"/>
  <c r="D86"/>
  <c r="DC85"/>
  <c r="CY85"/>
  <c r="BP85"/>
  <c r="D85"/>
  <c r="DC84"/>
  <c r="CY84"/>
  <c r="BP84"/>
  <c r="D84"/>
  <c r="DC83"/>
  <c r="CY83"/>
  <c r="BP83"/>
  <c r="D83"/>
  <c r="DC82"/>
  <c r="CY82"/>
  <c r="BP82"/>
  <c r="D82"/>
  <c r="DC81"/>
  <c r="CY81"/>
  <c r="BP81"/>
  <c r="D81"/>
  <c r="DC80"/>
  <c r="CY80"/>
  <c r="BP80"/>
  <c r="D80"/>
  <c r="DC79"/>
  <c r="CY79"/>
  <c r="BP79"/>
  <c r="D79"/>
  <c r="DC78"/>
  <c r="CY78"/>
  <c r="BP78"/>
  <c r="D78"/>
  <c r="DC77"/>
  <c r="CY77"/>
  <c r="BP77"/>
  <c r="D77"/>
  <c r="DC76"/>
  <c r="CY76"/>
  <c r="BP76"/>
  <c r="D76"/>
  <c r="DC75"/>
  <c r="CY75"/>
  <c r="BP75"/>
  <c r="D75"/>
  <c r="DC74"/>
  <c r="CY74"/>
  <c r="BP74"/>
  <c r="D74"/>
  <c r="DC73"/>
  <c r="CY73"/>
  <c r="BP73"/>
  <c r="D73"/>
  <c r="DC72"/>
  <c r="CY72"/>
  <c r="BP72"/>
  <c r="D72"/>
  <c r="DC71"/>
  <c r="CY71"/>
  <c r="BP71"/>
  <c r="D71"/>
  <c r="DC70"/>
  <c r="CY70"/>
  <c r="BP70"/>
  <c r="D70"/>
  <c r="DC69"/>
  <c r="CY69"/>
  <c r="BP69"/>
  <c r="D69"/>
  <c r="DC68"/>
  <c r="CY68"/>
  <c r="BP68"/>
  <c r="D68"/>
  <c r="DC67"/>
  <c r="CY67"/>
  <c r="BP67"/>
  <c r="D67"/>
  <c r="DC66"/>
  <c r="CY66"/>
  <c r="BP66"/>
  <c r="D66"/>
  <c r="DC65"/>
  <c r="CY65"/>
  <c r="BP65"/>
  <c r="D65"/>
  <c r="DC64"/>
  <c r="CY64"/>
  <c r="BP64"/>
  <c r="D64"/>
  <c r="DC63"/>
  <c r="CY63"/>
  <c r="BP63"/>
  <c r="D63"/>
  <c r="DC62"/>
  <c r="CY62"/>
  <c r="BP62"/>
  <c r="D62"/>
  <c r="DC61"/>
  <c r="CY61"/>
  <c r="BP61"/>
  <c r="D61"/>
  <c r="DC60"/>
  <c r="CY60"/>
  <c r="BP60"/>
  <c r="D60"/>
  <c r="DC59"/>
  <c r="CY59"/>
  <c r="BP58"/>
  <c r="D58"/>
  <c r="DN49"/>
  <c r="CV49"/>
  <c r="BB49"/>
  <c r="AJ49"/>
  <c r="DF45"/>
  <c r="AT45"/>
  <c r="DC43"/>
  <c r="CY43"/>
  <c r="CM43"/>
  <c r="CM88" s="1"/>
  <c r="CI43"/>
  <c r="CI88" s="1"/>
  <c r="BP43"/>
  <c r="AQ43"/>
  <c r="AM43"/>
  <c r="AA43"/>
  <c r="AA88" s="1"/>
  <c r="W43"/>
  <c r="D43"/>
  <c r="DC42"/>
  <c r="CY42"/>
  <c r="CM42"/>
  <c r="CQ42" s="1"/>
  <c r="CU42" s="1"/>
  <c r="CU87" s="1"/>
  <c r="CI42"/>
  <c r="CI87" s="1"/>
  <c r="BP42"/>
  <c r="AQ42"/>
  <c r="AM42"/>
  <c r="AA42"/>
  <c r="W42"/>
  <c r="W87" s="1"/>
  <c r="D42"/>
  <c r="DC41"/>
  <c r="CY41"/>
  <c r="CM41"/>
  <c r="CM86" s="1"/>
  <c r="CI41"/>
  <c r="BP41"/>
  <c r="AQ41"/>
  <c r="AM41"/>
  <c r="AA41"/>
  <c r="AA86" s="1"/>
  <c r="W41"/>
  <c r="W86" s="1"/>
  <c r="D41"/>
  <c r="DC40"/>
  <c r="CY40"/>
  <c r="CM40"/>
  <c r="CM85" s="1"/>
  <c r="CI40"/>
  <c r="CI85" s="1"/>
  <c r="BP40"/>
  <c r="AQ40"/>
  <c r="AM40"/>
  <c r="AA40"/>
  <c r="AA85" s="1"/>
  <c r="W40"/>
  <c r="W85" s="1"/>
  <c r="D40"/>
  <c r="DC39"/>
  <c r="CY39"/>
  <c r="CM39"/>
  <c r="CM84" s="1"/>
  <c r="CI39"/>
  <c r="BP39"/>
  <c r="AQ39"/>
  <c r="AM39"/>
  <c r="AA39"/>
  <c r="AA84" s="1"/>
  <c r="W39"/>
  <c r="W84" s="1"/>
  <c r="D39"/>
  <c r="DC38"/>
  <c r="CY38"/>
  <c r="CM38"/>
  <c r="CM83" s="1"/>
  <c r="CI38"/>
  <c r="CI83" s="1"/>
  <c r="BP38"/>
  <c r="AQ38"/>
  <c r="AM38"/>
  <c r="AA38"/>
  <c r="AA83" s="1"/>
  <c r="W38"/>
  <c r="D38"/>
  <c r="DC37"/>
  <c r="CY37"/>
  <c r="CM37"/>
  <c r="CM82" s="1"/>
  <c r="CI37"/>
  <c r="CI82" s="1"/>
  <c r="BP37"/>
  <c r="AQ37"/>
  <c r="AM37"/>
  <c r="AA37"/>
  <c r="AA82" s="1"/>
  <c r="W37"/>
  <c r="D37"/>
  <c r="DC36"/>
  <c r="CY36"/>
  <c r="CM36"/>
  <c r="CM81" s="1"/>
  <c r="CI36"/>
  <c r="BP36"/>
  <c r="AQ36"/>
  <c r="AM36"/>
  <c r="AA36"/>
  <c r="AA81" s="1"/>
  <c r="W36"/>
  <c r="W81" s="1"/>
  <c r="D36"/>
  <c r="DC35"/>
  <c r="CY35"/>
  <c r="CM35"/>
  <c r="CM80" s="1"/>
  <c r="CI35"/>
  <c r="BP35"/>
  <c r="AQ35"/>
  <c r="AM35"/>
  <c r="AA35"/>
  <c r="AA80" s="1"/>
  <c r="W35"/>
  <c r="D35"/>
  <c r="DC34"/>
  <c r="CY34"/>
  <c r="CM34"/>
  <c r="CM79" s="1"/>
  <c r="CI34"/>
  <c r="CI79" s="1"/>
  <c r="BP34"/>
  <c r="AQ34"/>
  <c r="AM34"/>
  <c r="AA34"/>
  <c r="AA79" s="1"/>
  <c r="W34"/>
  <c r="W79" s="1"/>
  <c r="D34"/>
  <c r="DC33"/>
  <c r="CY33"/>
  <c r="CM33"/>
  <c r="CM78" s="1"/>
  <c r="CI33"/>
  <c r="CI78" s="1"/>
  <c r="BP33"/>
  <c r="AQ33"/>
  <c r="AM33"/>
  <c r="AA33"/>
  <c r="AA78" s="1"/>
  <c r="W33"/>
  <c r="D33"/>
  <c r="DC32"/>
  <c r="CY32"/>
  <c r="CM32"/>
  <c r="CI32"/>
  <c r="CI77" s="1"/>
  <c r="BP32"/>
  <c r="AQ32"/>
  <c r="AM32"/>
  <c r="AA32"/>
  <c r="AA77" s="1"/>
  <c r="W32"/>
  <c r="D32"/>
  <c r="DC31"/>
  <c r="CY31"/>
  <c r="CM31"/>
  <c r="CM76" s="1"/>
  <c r="CI31"/>
  <c r="CI76" s="1"/>
  <c r="BP31"/>
  <c r="AQ31"/>
  <c r="AM31"/>
  <c r="AA31"/>
  <c r="AA76" s="1"/>
  <c r="W31"/>
  <c r="D31"/>
  <c r="DC30"/>
  <c r="CY30"/>
  <c r="CM30"/>
  <c r="CI30"/>
  <c r="CI75" s="1"/>
  <c r="BP30"/>
  <c r="AQ30"/>
  <c r="AM30"/>
  <c r="AA30"/>
  <c r="AA75" s="1"/>
  <c r="W30"/>
  <c r="D30"/>
  <c r="DC29"/>
  <c r="CY29"/>
  <c r="CM29"/>
  <c r="CM74" s="1"/>
  <c r="CI29"/>
  <c r="BP29"/>
  <c r="AQ29"/>
  <c r="AM29"/>
  <c r="AA29"/>
  <c r="AA74" s="1"/>
  <c r="W29"/>
  <c r="W74" s="1"/>
  <c r="D29"/>
  <c r="DC28"/>
  <c r="CY28"/>
  <c r="CM28"/>
  <c r="CM73" s="1"/>
  <c r="CI28"/>
  <c r="CI73" s="1"/>
  <c r="BP28"/>
  <c r="AQ28"/>
  <c r="AM28"/>
  <c r="AA28"/>
  <c r="AA73" s="1"/>
  <c r="W28"/>
  <c r="D28"/>
  <c r="DC27"/>
  <c r="CY27"/>
  <c r="CM27"/>
  <c r="CM72" s="1"/>
  <c r="CI27"/>
  <c r="BP27"/>
  <c r="AQ27"/>
  <c r="AM27"/>
  <c r="AA27"/>
  <c r="AA72" s="1"/>
  <c r="W27"/>
  <c r="W72" s="1"/>
  <c r="D27"/>
  <c r="DC26"/>
  <c r="CY26"/>
  <c r="CM26"/>
  <c r="CM71" s="1"/>
  <c r="CI26"/>
  <c r="BP26"/>
  <c r="AQ26"/>
  <c r="AM26"/>
  <c r="AA26"/>
  <c r="AA71" s="1"/>
  <c r="W26"/>
  <c r="W71" s="1"/>
  <c r="D26"/>
  <c r="DC25"/>
  <c r="CY25"/>
  <c r="CM25"/>
  <c r="CM70" s="1"/>
  <c r="CI25"/>
  <c r="CI70" s="1"/>
  <c r="BP25"/>
  <c r="AQ25"/>
  <c r="AM25"/>
  <c r="AA25"/>
  <c r="AA70" s="1"/>
  <c r="W25"/>
  <c r="W70" s="1"/>
  <c r="D25"/>
  <c r="DC24"/>
  <c r="CY24"/>
  <c r="CM24"/>
  <c r="CI24"/>
  <c r="CI69" s="1"/>
  <c r="BP24"/>
  <c r="AQ24"/>
  <c r="AM24"/>
  <c r="AA24"/>
  <c r="AA69" s="1"/>
  <c r="W24"/>
  <c r="W69" s="1"/>
  <c r="D24"/>
  <c r="DC23"/>
  <c r="CY23"/>
  <c r="CM23"/>
  <c r="CM68" s="1"/>
  <c r="CI23"/>
  <c r="BP23"/>
  <c r="AQ23"/>
  <c r="AM23"/>
  <c r="AA23"/>
  <c r="AA68" s="1"/>
  <c r="W23"/>
  <c r="W68" s="1"/>
  <c r="D23"/>
  <c r="DC22"/>
  <c r="CY22"/>
  <c r="CM22"/>
  <c r="CM67" s="1"/>
  <c r="CI22"/>
  <c r="CI67" s="1"/>
  <c r="BP22"/>
  <c r="AQ22"/>
  <c r="AM22"/>
  <c r="AA22"/>
  <c r="AA67" s="1"/>
  <c r="W22"/>
  <c r="W67"/>
  <c r="D22"/>
  <c r="DC21"/>
  <c r="CY21"/>
  <c r="CM21"/>
  <c r="CM66" s="1"/>
  <c r="CI21"/>
  <c r="CI66" s="1"/>
  <c r="BP21"/>
  <c r="AQ21"/>
  <c r="AM21"/>
  <c r="AA21"/>
  <c r="AA66" s="1"/>
  <c r="W21"/>
  <c r="W66" s="1"/>
  <c r="D21"/>
  <c r="DC20"/>
  <c r="CY20"/>
  <c r="CM20"/>
  <c r="CM65" s="1"/>
  <c r="CI20"/>
  <c r="BP20"/>
  <c r="AQ20"/>
  <c r="AM20"/>
  <c r="AA20"/>
  <c r="W20"/>
  <c r="W65" s="1"/>
  <c r="D20"/>
  <c r="DC19"/>
  <c r="CY19"/>
  <c r="CM19"/>
  <c r="CI19"/>
  <c r="CQ19" s="1"/>
  <c r="CQ64" s="1"/>
  <c r="BP19"/>
  <c r="AQ19"/>
  <c r="AM19"/>
  <c r="AA19"/>
  <c r="AA64" s="1"/>
  <c r="W19"/>
  <c r="W64" s="1"/>
  <c r="D19"/>
  <c r="DC18"/>
  <c r="CY18"/>
  <c r="CM18"/>
  <c r="CM63" s="1"/>
  <c r="CI18"/>
  <c r="CI63" s="1"/>
  <c r="BP18"/>
  <c r="AQ18"/>
  <c r="AM18"/>
  <c r="AA18"/>
  <c r="AA63" s="1"/>
  <c r="W18"/>
  <c r="W63" s="1"/>
  <c r="D18"/>
  <c r="DC17"/>
  <c r="CY17"/>
  <c r="CM17"/>
  <c r="CM62" s="1"/>
  <c r="CI17"/>
  <c r="CI62" s="1"/>
  <c r="BP17"/>
  <c r="AQ17"/>
  <c r="AM17"/>
  <c r="AA17"/>
  <c r="AA62" s="1"/>
  <c r="W17"/>
  <c r="W62" s="1"/>
  <c r="D17"/>
  <c r="DC16"/>
  <c r="CY16"/>
  <c r="CM16"/>
  <c r="CM61" s="1"/>
  <c r="CI16"/>
  <c r="CI61" s="1"/>
  <c r="BP16"/>
  <c r="AQ16"/>
  <c r="AM16"/>
  <c r="AA16"/>
  <c r="W16"/>
  <c r="W61" s="1"/>
  <c r="D16"/>
  <c r="DC15"/>
  <c r="CY15"/>
  <c r="CM15"/>
  <c r="CM60" s="1"/>
  <c r="CI15"/>
  <c r="CI60" s="1"/>
  <c r="BP15"/>
  <c r="AQ15"/>
  <c r="AM15"/>
  <c r="AA15"/>
  <c r="AA60" s="1"/>
  <c r="W15"/>
  <c r="D15"/>
  <c r="DC14"/>
  <c r="CY14"/>
  <c r="CM14"/>
  <c r="CM59" s="1"/>
  <c r="CI14"/>
  <c r="CI59" s="1"/>
  <c r="AQ14"/>
  <c r="AM14"/>
  <c r="AA14"/>
  <c r="AA59" s="1"/>
  <c r="W14"/>
  <c r="W59" s="1"/>
  <c r="BP13"/>
  <c r="D13"/>
  <c r="DN4"/>
  <c r="CV4"/>
  <c r="BB4"/>
  <c r="AJ4"/>
  <c r="T73" i="4"/>
  <c r="S73"/>
  <c r="L73"/>
  <c r="R73" s="1"/>
  <c r="T72"/>
  <c r="S72"/>
  <c r="R72"/>
  <c r="T71"/>
  <c r="S71"/>
  <c r="R71"/>
  <c r="T70"/>
  <c r="S70"/>
  <c r="R70"/>
  <c r="T69"/>
  <c r="S69"/>
  <c r="R69"/>
  <c r="T68"/>
  <c r="S68"/>
  <c r="R68"/>
  <c r="T67"/>
  <c r="S67"/>
  <c r="R67"/>
  <c r="T66"/>
  <c r="S66"/>
  <c r="R66"/>
  <c r="T65"/>
  <c r="S65"/>
  <c r="R65"/>
  <c r="T64"/>
  <c r="S64"/>
  <c r="R64"/>
  <c r="T63"/>
  <c r="S63"/>
  <c r="L63"/>
  <c r="R63"/>
  <c r="T62"/>
  <c r="S62"/>
  <c r="L62"/>
  <c r="R62"/>
  <c r="T61"/>
  <c r="S61"/>
  <c r="L61"/>
  <c r="R61"/>
  <c r="T60"/>
  <c r="S60"/>
  <c r="L60"/>
  <c r="R60"/>
  <c r="T59"/>
  <c r="S59"/>
  <c r="L59"/>
  <c r="R59"/>
  <c r="T58"/>
  <c r="S58"/>
  <c r="L58"/>
  <c r="R58"/>
  <c r="T57"/>
  <c r="S57"/>
  <c r="L57"/>
  <c r="R57"/>
  <c r="T56"/>
  <c r="S56"/>
  <c r="L56"/>
  <c r="R56"/>
  <c r="T55"/>
  <c r="S55"/>
  <c r="L55"/>
  <c r="R55"/>
  <c r="T54"/>
  <c r="S54"/>
  <c r="L54"/>
  <c r="R54"/>
  <c r="T53"/>
  <c r="S53"/>
  <c r="L53"/>
  <c r="R53"/>
  <c r="T52"/>
  <c r="S52"/>
  <c r="L52"/>
  <c r="R52"/>
  <c r="T51"/>
  <c r="S51"/>
  <c r="L51"/>
  <c r="R51"/>
  <c r="T50"/>
  <c r="S50"/>
  <c r="L50"/>
  <c r="R50"/>
  <c r="T49"/>
  <c r="S49"/>
  <c r="L49"/>
  <c r="R49"/>
  <c r="T48"/>
  <c r="S48"/>
  <c r="L48"/>
  <c r="R48"/>
  <c r="T47"/>
  <c r="S47"/>
  <c r="L47"/>
  <c r="R47"/>
  <c r="T46"/>
  <c r="S46"/>
  <c r="L46"/>
  <c r="R46"/>
  <c r="T45"/>
  <c r="S45"/>
  <c r="L45"/>
  <c r="R45"/>
  <c r="T44"/>
  <c r="S44"/>
  <c r="L44"/>
  <c r="R44"/>
  <c r="T43"/>
  <c r="S43"/>
  <c r="L43"/>
  <c r="R43"/>
  <c r="T42"/>
  <c r="S42"/>
  <c r="L42"/>
  <c r="R42"/>
  <c r="T41"/>
  <c r="S41"/>
  <c r="L41"/>
  <c r="R41"/>
  <c r="T40"/>
  <c r="S40"/>
  <c r="L40"/>
  <c r="R40"/>
  <c r="T39"/>
  <c r="S39"/>
  <c r="L39"/>
  <c r="R39"/>
  <c r="T38"/>
  <c r="S38"/>
  <c r="L38"/>
  <c r="R38"/>
  <c r="T37"/>
  <c r="S37"/>
  <c r="L37"/>
  <c r="R37"/>
  <c r="T36"/>
  <c r="S36"/>
  <c r="L36"/>
  <c r="R36"/>
  <c r="T35"/>
  <c r="S35"/>
  <c r="L35"/>
  <c r="R35"/>
  <c r="T34"/>
  <c r="S34"/>
  <c r="L34"/>
  <c r="R34"/>
  <c r="T33"/>
  <c r="S33"/>
  <c r="L33"/>
  <c r="R33"/>
  <c r="T32"/>
  <c r="S32"/>
  <c r="L32"/>
  <c r="R32"/>
  <c r="T31"/>
  <c r="S31"/>
  <c r="L31"/>
  <c r="R31"/>
  <c r="T30"/>
  <c r="S30"/>
  <c r="L30"/>
  <c r="R30"/>
  <c r="T29"/>
  <c r="S29"/>
  <c r="L29"/>
  <c r="R29"/>
  <c r="T28"/>
  <c r="S28"/>
  <c r="L28"/>
  <c r="R28"/>
  <c r="T27"/>
  <c r="S27"/>
  <c r="L27"/>
  <c r="R27"/>
  <c r="T26"/>
  <c r="S26"/>
  <c r="L26"/>
  <c r="R26"/>
  <c r="T25"/>
  <c r="S25"/>
  <c r="L25"/>
  <c r="R25"/>
  <c r="T24"/>
  <c r="S24"/>
  <c r="L24"/>
  <c r="R24"/>
  <c r="T23"/>
  <c r="S23"/>
  <c r="L23"/>
  <c r="R23"/>
  <c r="T22"/>
  <c r="S22"/>
  <c r="L22"/>
  <c r="R22"/>
  <c r="T21"/>
  <c r="S21"/>
  <c r="L21"/>
  <c r="R21"/>
  <c r="T20"/>
  <c r="S20"/>
  <c r="L20"/>
  <c r="R20"/>
  <c r="T19"/>
  <c r="S19"/>
  <c r="L19"/>
  <c r="R19"/>
  <c r="T18"/>
  <c r="S18"/>
  <c r="T17"/>
  <c r="S17"/>
  <c r="R17"/>
  <c r="T16"/>
  <c r="S16"/>
  <c r="R16"/>
  <c r="T15"/>
  <c r="S15"/>
  <c r="R15"/>
  <c r="T14"/>
  <c r="S14"/>
  <c r="K8"/>
  <c r="J8"/>
  <c r="K7"/>
  <c r="J7"/>
  <c r="L72" i="1"/>
  <c r="R72" s="1"/>
  <c r="L71"/>
  <c r="R71"/>
  <c r="L70"/>
  <c r="R70"/>
  <c r="L69"/>
  <c r="R69"/>
  <c r="L68"/>
  <c r="R68"/>
  <c r="L67"/>
  <c r="L66"/>
  <c r="R66" s="1"/>
  <c r="L65"/>
  <c r="R65" s="1"/>
  <c r="L64"/>
  <c r="R64" s="1"/>
  <c r="L15"/>
  <c r="R15" s="1"/>
  <c r="L16"/>
  <c r="R16" s="1"/>
  <c r="L17"/>
  <c r="R17" s="1"/>
  <c r="L18"/>
  <c r="R18" s="1"/>
  <c r="L19"/>
  <c r="R19" s="1"/>
  <c r="L20"/>
  <c r="R20" s="1"/>
  <c r="L21"/>
  <c r="R21" s="1"/>
  <c r="L22"/>
  <c r="R22" s="1"/>
  <c r="L23"/>
  <c r="R23"/>
  <c r="L24"/>
  <c r="R24"/>
  <c r="L25"/>
  <c r="L26"/>
  <c r="R26" s="1"/>
  <c r="L27"/>
  <c r="R27" s="1"/>
  <c r="L28"/>
  <c r="R28" s="1"/>
  <c r="L29"/>
  <c r="R29" s="1"/>
  <c r="L30"/>
  <c r="R30" s="1"/>
  <c r="L31"/>
  <c r="R31" s="1"/>
  <c r="L32"/>
  <c r="R32" s="1"/>
  <c r="L33"/>
  <c r="R33" s="1"/>
  <c r="L34"/>
  <c r="R34" s="1"/>
  <c r="L35"/>
  <c r="R35" s="1"/>
  <c r="L36"/>
  <c r="R36" s="1"/>
  <c r="L37"/>
  <c r="R37" s="1"/>
  <c r="L38"/>
  <c r="R38" s="1"/>
  <c r="L39"/>
  <c r="R39"/>
  <c r="L40"/>
  <c r="R40"/>
  <c r="L41"/>
  <c r="R41"/>
  <c r="L42"/>
  <c r="R42" s="1"/>
  <c r="L43"/>
  <c r="R43" s="1"/>
  <c r="L44"/>
  <c r="R44" s="1"/>
  <c r="L45"/>
  <c r="R45" s="1"/>
  <c r="L46"/>
  <c r="R46"/>
  <c r="L47"/>
  <c r="R47"/>
  <c r="L48"/>
  <c r="L49"/>
  <c r="R49" s="1"/>
  <c r="L50"/>
  <c r="R50" s="1"/>
  <c r="L51"/>
  <c r="R51" s="1"/>
  <c r="L52"/>
  <c r="R52" s="1"/>
  <c r="L53"/>
  <c r="R53" s="1"/>
  <c r="L54"/>
  <c r="R54" s="1"/>
  <c r="L55"/>
  <c r="R55" s="1"/>
  <c r="L56"/>
  <c r="L57"/>
  <c r="R57" s="1"/>
  <c r="L58"/>
  <c r="R58" s="1"/>
  <c r="L59"/>
  <c r="R59" s="1"/>
  <c r="L60"/>
  <c r="R60" s="1"/>
  <c r="L61"/>
  <c r="R61" s="1"/>
  <c r="L62"/>
  <c r="R62" s="1"/>
  <c r="L63"/>
  <c r="R63" s="1"/>
  <c r="L14"/>
  <c r="R14" s="1"/>
  <c r="J7"/>
  <c r="K7"/>
  <c r="J8"/>
  <c r="K8"/>
  <c r="S14"/>
  <c r="T14"/>
  <c r="S15"/>
  <c r="T15"/>
  <c r="S16"/>
  <c r="T16"/>
  <c r="S17"/>
  <c r="T17"/>
  <c r="S18"/>
  <c r="T18"/>
  <c r="S19"/>
  <c r="T19"/>
  <c r="S20"/>
  <c r="T20"/>
  <c r="S21"/>
  <c r="T21"/>
  <c r="S22"/>
  <c r="T22"/>
  <c r="S23"/>
  <c r="T23"/>
  <c r="S24"/>
  <c r="T24"/>
  <c r="R25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S35"/>
  <c r="T35"/>
  <c r="S36"/>
  <c r="T36"/>
  <c r="S37"/>
  <c r="T37"/>
  <c r="S38"/>
  <c r="T38"/>
  <c r="S39"/>
  <c r="T39"/>
  <c r="S40"/>
  <c r="T40"/>
  <c r="S41"/>
  <c r="T41"/>
  <c r="S42"/>
  <c r="T42"/>
  <c r="S43"/>
  <c r="T43"/>
  <c r="S44"/>
  <c r="T44"/>
  <c r="S45"/>
  <c r="T45"/>
  <c r="S46"/>
  <c r="T46"/>
  <c r="S47"/>
  <c r="T47"/>
  <c r="R48"/>
  <c r="S48"/>
  <c r="T48"/>
  <c r="S49"/>
  <c r="T49"/>
  <c r="S50"/>
  <c r="T50"/>
  <c r="S51"/>
  <c r="T51"/>
  <c r="S52"/>
  <c r="T52"/>
  <c r="S53"/>
  <c r="T53"/>
  <c r="S54"/>
  <c r="T54"/>
  <c r="S55"/>
  <c r="T55"/>
  <c r="R56"/>
  <c r="S56"/>
  <c r="T56"/>
  <c r="S57"/>
  <c r="T57"/>
  <c r="S58"/>
  <c r="T58"/>
  <c r="S59"/>
  <c r="T59"/>
  <c r="S60"/>
  <c r="T60"/>
  <c r="S61"/>
  <c r="T61"/>
  <c r="S62"/>
  <c r="T62"/>
  <c r="S63"/>
  <c r="T63"/>
  <c r="S64"/>
  <c r="T64"/>
  <c r="S65"/>
  <c r="T65"/>
  <c r="S66"/>
  <c r="T66"/>
  <c r="R67"/>
  <c r="S67"/>
  <c r="T67"/>
  <c r="S68"/>
  <c r="T68"/>
  <c r="S69"/>
  <c r="T69"/>
  <c r="S70"/>
  <c r="T70"/>
  <c r="S71"/>
  <c r="T71"/>
  <c r="S72"/>
  <c r="T72"/>
  <c r="L73"/>
  <c r="R73" s="1"/>
  <c r="S73"/>
  <c r="T73"/>
  <c r="AE22" i="5"/>
  <c r="AI22" s="1"/>
  <c r="AI67" s="1"/>
  <c r="CI80"/>
  <c r="CI84"/>
  <c r="CM77"/>
  <c r="CM64"/>
  <c r="CI71"/>
  <c r="CI86"/>
  <c r="W76"/>
  <c r="R14" i="4"/>
  <c r="CQ26" i="5" l="1"/>
  <c r="CQ33"/>
  <c r="CU33" s="1"/>
  <c r="CU78" s="1"/>
  <c r="CI64"/>
  <c r="AE20"/>
  <c r="CQ20"/>
  <c r="CU20" s="1"/>
  <c r="CU65" s="1"/>
  <c r="AE35"/>
  <c r="AI35" s="1"/>
  <c r="AI80" s="1"/>
  <c r="AE37"/>
  <c r="AI37" s="1"/>
  <c r="AI82" s="1"/>
  <c r="CQ31"/>
  <c r="CQ15"/>
  <c r="CQ60" s="1"/>
  <c r="CQ29"/>
  <c r="CQ74" s="1"/>
  <c r="CQ16"/>
  <c r="CU16" s="1"/>
  <c r="CU61" s="1"/>
  <c r="L7" i="1"/>
  <c r="AE39" i="5"/>
  <c r="AE84" s="1"/>
  <c r="CQ14"/>
  <c r="CQ59" s="1"/>
  <c r="CQ34"/>
  <c r="CU34" s="1"/>
  <c r="CU79" s="1"/>
  <c r="CQ28"/>
  <c r="CQ73" s="1"/>
  <c r="CQ21"/>
  <c r="CQ66" s="1"/>
  <c r="W80"/>
  <c r="AE23"/>
  <c r="AI23" s="1"/>
  <c r="AI68" s="1"/>
  <c r="CQ36"/>
  <c r="CU36" s="1"/>
  <c r="CU81" s="1"/>
  <c r="AE14"/>
  <c r="AE31"/>
  <c r="AI31" s="1"/>
  <c r="AI76" s="1"/>
  <c r="CQ32"/>
  <c r="CU32" s="1"/>
  <c r="CU77" s="1"/>
  <c r="CQ38"/>
  <c r="CQ83" s="1"/>
  <c r="L8" i="4"/>
  <c r="L7"/>
  <c r="AE15" i="5"/>
  <c r="AE60" s="1"/>
  <c r="CI65"/>
  <c r="AE38"/>
  <c r="AI38" s="1"/>
  <c r="AI83" s="1"/>
  <c r="AE41"/>
  <c r="AE86" s="1"/>
  <c r="CU38"/>
  <c r="CU83" s="1"/>
  <c r="AE40"/>
  <c r="AI40" s="1"/>
  <c r="AI85" s="1"/>
  <c r="CQ17"/>
  <c r="CU17" s="1"/>
  <c r="CU62" s="1"/>
  <c r="CQ23"/>
  <c r="CQ68" s="1"/>
  <c r="AE32"/>
  <c r="AI32" s="1"/>
  <c r="AI77" s="1"/>
  <c r="CQ35"/>
  <c r="CQ80" s="1"/>
  <c r="CQ41"/>
  <c r="AE21"/>
  <c r="AE28"/>
  <c r="AI28" s="1"/>
  <c r="AI73" s="1"/>
  <c r="CI74"/>
  <c r="CM87"/>
  <c r="AE67"/>
  <c r="CQ79"/>
  <c r="CQ22"/>
  <c r="CU22" s="1"/>
  <c r="CU67" s="1"/>
  <c r="AE36"/>
  <c r="AI36" s="1"/>
  <c r="AI81" s="1"/>
  <c r="AE42"/>
  <c r="AI42" s="1"/>
  <c r="AI87" s="1"/>
  <c r="CU26"/>
  <c r="CU71" s="1"/>
  <c r="CQ71"/>
  <c r="CQ81"/>
  <c r="R8" i="4"/>
  <c r="R8" i="1"/>
  <c r="AE68" i="5"/>
  <c r="CQ87"/>
  <c r="AE26"/>
  <c r="AE25"/>
  <c r="AI25" s="1"/>
  <c r="AI70" s="1"/>
  <c r="AE17"/>
  <c r="AI17" s="1"/>
  <c r="AI62" s="1"/>
  <c r="CQ25"/>
  <c r="CQ37"/>
  <c r="CQ82" s="1"/>
  <c r="CI68"/>
  <c r="CQ18"/>
  <c r="CQ63" s="1"/>
  <c r="AE16"/>
  <c r="AE61" s="1"/>
  <c r="CQ24"/>
  <c r="CU24" s="1"/>
  <c r="CU69" s="1"/>
  <c r="AE30"/>
  <c r="AE75" s="1"/>
  <c r="CI81"/>
  <c r="CQ27"/>
  <c r="CU27" s="1"/>
  <c r="CU72" s="1"/>
  <c r="L8" i="1"/>
  <c r="CU28" i="5"/>
  <c r="CU73" s="1"/>
  <c r="W83"/>
  <c r="AE24"/>
  <c r="CI72"/>
  <c r="CQ30"/>
  <c r="CQ75" s="1"/>
  <c r="AE33"/>
  <c r="AE34"/>
  <c r="AI34" s="1"/>
  <c r="AI79" s="1"/>
  <c r="AE43"/>
  <c r="AI43" s="1"/>
  <c r="AI88" s="1"/>
  <c r="AI16"/>
  <c r="AI61" s="1"/>
  <c r="CQ69"/>
  <c r="AI15"/>
  <c r="AI60" s="1"/>
  <c r="AI20"/>
  <c r="AI65" s="1"/>
  <c r="AE65"/>
  <c r="CQ72"/>
  <c r="AE83"/>
  <c r="CU30"/>
  <c r="CU75" s="1"/>
  <c r="AI33"/>
  <c r="AI78" s="1"/>
  <c r="AE78"/>
  <c r="AE73"/>
  <c r="CQ43"/>
  <c r="CQ40"/>
  <c r="AE18"/>
  <c r="CQ39"/>
  <c r="AE27"/>
  <c r="CU15"/>
  <c r="CU60" s="1"/>
  <c r="AE29"/>
  <c r="CU19"/>
  <c r="CU64" s="1"/>
  <c r="W78"/>
  <c r="CQ65"/>
  <c r="AA61"/>
  <c r="AE19"/>
  <c r="AA65"/>
  <c r="CM69"/>
  <c r="W73"/>
  <c r="W75"/>
  <c r="CM75"/>
  <c r="W77"/>
  <c r="CQ77"/>
  <c r="W82"/>
  <c r="AI41"/>
  <c r="AI86" s="1"/>
  <c r="AA87"/>
  <c r="W88"/>
  <c r="CU37"/>
  <c r="CU82" s="1"/>
  <c r="W60"/>
  <c r="CU14" l="1"/>
  <c r="CU59" s="1"/>
  <c r="CU29"/>
  <c r="CU74" s="1"/>
  <c r="AE82"/>
  <c r="CQ61"/>
  <c r="AE76"/>
  <c r="CQ78"/>
  <c r="CU31"/>
  <c r="CU76" s="1"/>
  <c r="CQ76"/>
  <c r="AE77"/>
  <c r="AE80"/>
  <c r="AE70"/>
  <c r="AI39"/>
  <c r="AI84" s="1"/>
  <c r="AE88"/>
  <c r="CU21"/>
  <c r="CU66" s="1"/>
  <c r="AI14"/>
  <c r="AI59" s="1"/>
  <c r="AE59"/>
  <c r="CU23"/>
  <c r="CU68" s="1"/>
  <c r="AE87"/>
  <c r="AE66"/>
  <c r="AI21"/>
  <c r="AI66" s="1"/>
  <c r="CU35"/>
  <c r="CU80" s="1"/>
  <c r="AE81"/>
  <c r="CQ67"/>
  <c r="CQ86"/>
  <c r="CU41"/>
  <c r="CU86" s="1"/>
  <c r="AE85"/>
  <c r="CQ62"/>
  <c r="AE62"/>
  <c r="AI24"/>
  <c r="AI69" s="1"/>
  <c r="AE69"/>
  <c r="AW53"/>
  <c r="DI53"/>
  <c r="DI8"/>
  <c r="AW8"/>
  <c r="CQ70"/>
  <c r="CU25"/>
  <c r="CU70" s="1"/>
  <c r="AE71"/>
  <c r="AI26"/>
  <c r="AI71" s="1"/>
  <c r="CU18"/>
  <c r="CU63" s="1"/>
  <c r="AE79"/>
  <c r="AI30"/>
  <c r="AI75" s="1"/>
  <c r="AE72"/>
  <c r="AI27"/>
  <c r="AI72" s="1"/>
  <c r="CQ85"/>
  <c r="CU40"/>
  <c r="CU85" s="1"/>
  <c r="AE64"/>
  <c r="AI19"/>
  <c r="AI64" s="1"/>
  <c r="AI18"/>
  <c r="AI63" s="1"/>
  <c r="AE63"/>
  <c r="AI29"/>
  <c r="AI74" s="1"/>
  <c r="AE74"/>
  <c r="CU39"/>
  <c r="CU84" s="1"/>
  <c r="CQ84"/>
  <c r="CQ88"/>
  <c r="CU43"/>
  <c r="CU88" s="1"/>
</calcChain>
</file>

<file path=xl/sharedStrings.xml><?xml version="1.0" encoding="utf-8"?>
<sst xmlns="http://schemas.openxmlformats.org/spreadsheetml/2006/main" count="272" uniqueCount="163">
  <si>
    <t>地域名</t>
    <rPh sb="0" eb="3">
      <t>チイキメイ</t>
    </rPh>
    <phoneticPr fontId="1"/>
  </si>
  <si>
    <t>都道府県名</t>
    <rPh sb="0" eb="4">
      <t>トドウフケン</t>
    </rPh>
    <rPh sb="4" eb="5">
      <t>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</si>
  <si>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</si>
  <si>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</si>
  <si>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合計</t>
    <rPh sb="0" eb="2">
      <t>ゴウケイ</t>
    </rPh>
    <phoneticPr fontId="1"/>
  </si>
  <si>
    <t>学校所在地</t>
    <rPh sb="0" eb="2">
      <t>ガッコウ</t>
    </rPh>
    <rPh sb="2" eb="5">
      <t>ショザイチ</t>
    </rPh>
    <phoneticPr fontId="1"/>
  </si>
  <si>
    <t>学校TEL
0**-***-****</t>
    <rPh sb="0" eb="2">
      <t>ガッコウ</t>
    </rPh>
    <phoneticPr fontId="1"/>
  </si>
  <si>
    <t>顧問携帯
0**-***-****</t>
    <rPh sb="0" eb="2">
      <t>コモン</t>
    </rPh>
    <rPh sb="2" eb="4">
      <t>ケイタイ</t>
    </rPh>
    <phoneticPr fontId="1"/>
  </si>
  <si>
    <t>学校〒
***-****</t>
    <rPh sb="0" eb="2">
      <t>ガッコウ</t>
    </rPh>
    <phoneticPr fontId="1"/>
  </si>
  <si>
    <t>顧問</t>
    <rPh sb="0" eb="2">
      <t>コモン</t>
    </rPh>
    <phoneticPr fontId="1"/>
  </si>
  <si>
    <t>学校住所</t>
    <rPh sb="0" eb="2">
      <t>ガッコウ</t>
    </rPh>
    <rPh sb="2" eb="4">
      <t>ジュウショ</t>
    </rPh>
    <phoneticPr fontId="1"/>
  </si>
  <si>
    <t>顧問氏名</t>
    <rPh sb="0" eb="2">
      <t>コモン</t>
    </rPh>
    <rPh sb="2" eb="4">
      <t>シメイ</t>
    </rPh>
    <phoneticPr fontId="1"/>
  </si>
  <si>
    <t>参加料</t>
    <rPh sb="0" eb="3">
      <t>サンカリョウ</t>
    </rPh>
    <phoneticPr fontId="1"/>
  </si>
  <si>
    <t>円／名</t>
    <rPh sb="0" eb="1">
      <t>エン</t>
    </rPh>
    <rPh sb="2" eb="3">
      <t>メイ</t>
    </rPh>
    <phoneticPr fontId="1"/>
  </si>
  <si>
    <t>男子
名</t>
    <rPh sb="0" eb="2">
      <t>ダンシ</t>
    </rPh>
    <rPh sb="3" eb="4">
      <t>メイ</t>
    </rPh>
    <phoneticPr fontId="1"/>
  </si>
  <si>
    <t>女子
名</t>
    <rPh sb="0" eb="2">
      <t>ジョシ</t>
    </rPh>
    <rPh sb="3" eb="4">
      <t>メイ</t>
    </rPh>
    <phoneticPr fontId="1"/>
  </si>
  <si>
    <t>合計
名</t>
    <rPh sb="0" eb="2">
      <t>ゴウケイ</t>
    </rPh>
    <rPh sb="3" eb="4">
      <t>メイ</t>
    </rPh>
    <phoneticPr fontId="1"/>
  </si>
  <si>
    <t>名</t>
  </si>
  <si>
    <t>千　　　円</t>
  </si>
  <si>
    <t>申込書様式</t>
    <rPh sb="0" eb="3">
      <t>モウシコミショ</t>
    </rPh>
    <rPh sb="3" eb="5">
      <t>ヨウシキ</t>
    </rPh>
    <phoneticPr fontId="4"/>
  </si>
  <si>
    <t>枚中</t>
    <rPh sb="0" eb="1">
      <t>マイ</t>
    </rPh>
    <rPh sb="1" eb="2">
      <t>チュウ</t>
    </rPh>
    <phoneticPr fontId="4"/>
  </si>
  <si>
    <t>枚目 )</t>
    <rPh sb="0" eb="1">
      <t>マイ</t>
    </rPh>
    <rPh sb="1" eb="2">
      <t>メ</t>
    </rPh>
    <phoneticPr fontId="4"/>
  </si>
  <si>
    <t>地域名</t>
    <rPh sb="0" eb="3">
      <t>チイキメイ</t>
    </rPh>
    <phoneticPr fontId="4"/>
  </si>
  <si>
    <t>都道府県名</t>
    <rPh sb="0" eb="4">
      <t>トドウフケン</t>
    </rPh>
    <rPh sb="4" eb="5">
      <t>メイ</t>
    </rPh>
    <phoneticPr fontId="4"/>
  </si>
  <si>
    <t>参加校別選手数一覧及び参加料納入書</t>
    <rPh sb="0" eb="2">
      <t>サンカ</t>
    </rPh>
    <rPh sb="2" eb="3">
      <t>コウ</t>
    </rPh>
    <rPh sb="3" eb="4">
      <t>ベツ</t>
    </rPh>
    <rPh sb="4" eb="6">
      <t>センシュ</t>
    </rPh>
    <rPh sb="6" eb="7">
      <t>スウ</t>
    </rPh>
    <rPh sb="7" eb="9">
      <t>イチラン</t>
    </rPh>
    <rPh sb="9" eb="10">
      <t>オヨ</t>
    </rPh>
    <rPh sb="11" eb="13">
      <t>サンカ</t>
    </rPh>
    <rPh sb="13" eb="14">
      <t>リョウ</t>
    </rPh>
    <rPh sb="14" eb="17">
      <t>ノウニュウショ</t>
    </rPh>
    <phoneticPr fontId="4"/>
  </si>
  <si>
    <t>合計
金額</t>
    <rPh sb="0" eb="2">
      <t>ゴウケイ</t>
    </rPh>
    <rPh sb="3" eb="5">
      <t>キンガク</t>
    </rPh>
    <phoneticPr fontId="4"/>
  </si>
  <si>
    <t>百万 　　　 千　　　　円</t>
    <rPh sb="0" eb="2">
      <t>ヒャクマン</t>
    </rPh>
    <rPh sb="7" eb="8">
      <t>セン</t>
    </rPh>
    <rPh sb="12" eb="13">
      <t>エン</t>
    </rPh>
    <phoneticPr fontId="4"/>
  </si>
  <si>
    <t>№</t>
    <phoneticPr fontId="4"/>
  </si>
  <si>
    <t>学校名</t>
    <rPh sb="0" eb="2">
      <t>ガッコウ</t>
    </rPh>
    <rPh sb="2" eb="3">
      <t>メイ</t>
    </rPh>
    <phoneticPr fontId="4"/>
  </si>
  <si>
    <t>参加料</t>
    <rPh sb="0" eb="2">
      <t>サンカ</t>
    </rPh>
    <rPh sb="2" eb="3">
      <t>リョウ</t>
    </rPh>
    <phoneticPr fontId="4"/>
  </si>
  <si>
    <t>男子</t>
    <rPh sb="0" eb="2">
      <t>ダンシ</t>
    </rPh>
    <phoneticPr fontId="4"/>
  </si>
  <si>
    <t>女子</t>
    <rPh sb="0" eb="2">
      <t>ジョシ</t>
    </rPh>
    <phoneticPr fontId="4"/>
  </si>
  <si>
    <t>計</t>
    <rPh sb="0" eb="1">
      <t>ケイ</t>
    </rPh>
    <phoneticPr fontId="4"/>
  </si>
  <si>
    <t>名</t>
    <rPh sb="0" eb="1">
      <t>メイ</t>
    </rPh>
    <phoneticPr fontId="4"/>
  </si>
  <si>
    <t>千　　　円</t>
    <rPh sb="0" eb="1">
      <t>セン</t>
    </rPh>
    <rPh sb="4" eb="5">
      <t>エン</t>
    </rPh>
    <phoneticPr fontId="4"/>
  </si>
  <si>
    <t>委員長名</t>
    <rPh sb="0" eb="3">
      <t>イインチョウ</t>
    </rPh>
    <rPh sb="3" eb="4">
      <t>メイ</t>
    </rPh>
    <phoneticPr fontId="1"/>
  </si>
  <si>
    <t>出場校数</t>
    <rPh sb="0" eb="3">
      <t>シュツジョウコウ</t>
    </rPh>
    <rPh sb="3" eb="4">
      <t>スウ</t>
    </rPh>
    <phoneticPr fontId="1"/>
  </si>
  <si>
    <t>出場選手数</t>
    <rPh sb="0" eb="2">
      <t>シュツジョウ</t>
    </rPh>
    <rPh sb="2" eb="4">
      <t>センシュ</t>
    </rPh>
    <rPh sb="4" eb="5">
      <t>スウ</t>
    </rPh>
    <phoneticPr fontId="1"/>
  </si>
  <si>
    <t xml:space="preserve">
①　会　場　地　事　務　局</t>
    <rPh sb="3" eb="4">
      <t>カイ</t>
    </rPh>
    <rPh sb="5" eb="6">
      <t>バ</t>
    </rPh>
    <rPh sb="7" eb="8">
      <t>チ</t>
    </rPh>
    <rPh sb="9" eb="10">
      <t>コト</t>
    </rPh>
    <rPh sb="11" eb="12">
      <t>ツトム</t>
    </rPh>
    <rPh sb="13" eb="14">
      <t>キョク</t>
    </rPh>
    <phoneticPr fontId="4"/>
  </si>
  <si>
    <t>地域名</t>
  </si>
  <si>
    <t>都道府県名</t>
  </si>
  <si>
    <t>地域名</t>
    <rPh sb="0" eb="3">
      <t>チイキメイ</t>
    </rPh>
    <phoneticPr fontId="1"/>
  </si>
  <si>
    <t>都道府
県名</t>
    <rPh sb="0" eb="2">
      <t>トドウ</t>
    </rPh>
    <rPh sb="2" eb="3">
      <t>フ</t>
    </rPh>
    <rPh sb="4" eb="6">
      <t>ケンメイ</t>
    </rPh>
    <rPh sb="5" eb="6">
      <t>メイ</t>
    </rPh>
    <phoneticPr fontId="1"/>
  </si>
  <si>
    <t>参加料
合計金額</t>
    <rPh sb="0" eb="3">
      <t>サンカリョウ</t>
    </rPh>
    <rPh sb="4" eb="6">
      <t>ゴウケイ</t>
    </rPh>
    <rPh sb="6" eb="8">
      <t>キンガク</t>
    </rPh>
    <phoneticPr fontId="1"/>
  </si>
  <si>
    <t>飛込／出場選手数</t>
    <rPh sb="0" eb="2">
      <t>トビコ</t>
    </rPh>
    <rPh sb="3" eb="5">
      <t>シュツジョウ</t>
    </rPh>
    <rPh sb="5" eb="7">
      <t>センシュ</t>
    </rPh>
    <rPh sb="7" eb="8">
      <t>スウ</t>
    </rPh>
    <phoneticPr fontId="1"/>
  </si>
  <si>
    <t>B （ 飛込</t>
    <rPh sb="4" eb="6">
      <t>トビコ</t>
    </rPh>
    <phoneticPr fontId="4"/>
  </si>
  <si>
    <t>飛込</t>
    <rPh sb="0" eb="2">
      <t>トビコ</t>
    </rPh>
    <phoneticPr fontId="4"/>
  </si>
  <si>
    <t>近畿</t>
    <rPh sb="0" eb="2">
      <t>キンキ</t>
    </rPh>
    <phoneticPr fontId="1"/>
  </si>
  <si>
    <t>㊞</t>
  </si>
  <si>
    <t>上記の学校を、標記大会に出場することを認めます。</t>
    <rPh sb="3" eb="5">
      <t>ガッコウ</t>
    </rPh>
    <phoneticPr fontId="1"/>
  </si>
  <si>
    <t>地域名</t>
    <rPh sb="0" eb="3">
      <t>チイキメイ</t>
    </rPh>
    <phoneticPr fontId="1"/>
  </si>
  <si>
    <t>都道府県名（表示用）</t>
    <rPh sb="0" eb="4">
      <t>トドウフケン</t>
    </rPh>
    <rPh sb="4" eb="5">
      <t>メイ</t>
    </rPh>
    <rPh sb="6" eb="9">
      <t>ヒョウジヨウ</t>
    </rPh>
    <phoneticPr fontId="1"/>
  </si>
  <si>
    <t>北海道</t>
    <rPh sb="0" eb="3">
      <t>ホッカイドウ</t>
    </rPh>
    <phoneticPr fontId="1"/>
  </si>
  <si>
    <t>北海道</t>
  </si>
  <si>
    <t>東北</t>
    <rPh sb="0" eb="2">
      <t>トウホク</t>
    </rPh>
    <phoneticPr fontId="1"/>
  </si>
  <si>
    <t>青  森</t>
  </si>
  <si>
    <t>関東</t>
    <rPh sb="0" eb="2">
      <t>カントウ</t>
    </rPh>
    <phoneticPr fontId="1"/>
  </si>
  <si>
    <t>岩  手</t>
  </si>
  <si>
    <t>宮  城</t>
  </si>
  <si>
    <t>東海</t>
    <rPh sb="0" eb="2">
      <t>トウカイ</t>
    </rPh>
    <phoneticPr fontId="1"/>
  </si>
  <si>
    <t>秋  田</t>
  </si>
  <si>
    <t>山  形</t>
  </si>
  <si>
    <t>中国</t>
    <rPh sb="0" eb="2">
      <t>チュウゴク</t>
    </rPh>
    <phoneticPr fontId="1"/>
  </si>
  <si>
    <t>福  島</t>
  </si>
  <si>
    <t>四国</t>
    <rPh sb="0" eb="2">
      <t>シコク</t>
    </rPh>
    <phoneticPr fontId="1"/>
  </si>
  <si>
    <t>茨  城</t>
  </si>
  <si>
    <t>九州</t>
    <rPh sb="0" eb="2">
      <t>キュウシュウ</t>
    </rPh>
    <phoneticPr fontId="1"/>
  </si>
  <si>
    <t>栃  木</t>
  </si>
  <si>
    <t>群  馬</t>
  </si>
  <si>
    <t>埼  玉</t>
  </si>
  <si>
    <t>千  葉</t>
  </si>
  <si>
    <t>東  京</t>
  </si>
  <si>
    <t>神奈川</t>
  </si>
  <si>
    <t>山  梨</t>
  </si>
  <si>
    <t>長  野</t>
  </si>
  <si>
    <t>新  潟</t>
  </si>
  <si>
    <t>富  山</t>
  </si>
  <si>
    <t>石  川</t>
  </si>
  <si>
    <t>福  井</t>
  </si>
  <si>
    <t>静  岡</t>
  </si>
  <si>
    <t>愛  知</t>
  </si>
  <si>
    <t>三  重</t>
  </si>
  <si>
    <t>岐  阜</t>
  </si>
  <si>
    <t>滋  賀</t>
  </si>
  <si>
    <t>京  都</t>
  </si>
  <si>
    <t>大  阪</t>
  </si>
  <si>
    <t>兵  庫</t>
  </si>
  <si>
    <t>奈  良</t>
  </si>
  <si>
    <t>和歌山</t>
  </si>
  <si>
    <t>鳥  取</t>
  </si>
  <si>
    <t>島  根</t>
  </si>
  <si>
    <t>岡  山</t>
  </si>
  <si>
    <t>広  島</t>
  </si>
  <si>
    <t>山  口</t>
  </si>
  <si>
    <t>香  川</t>
  </si>
  <si>
    <t>徳  島</t>
  </si>
  <si>
    <t>愛  媛</t>
  </si>
  <si>
    <t>高  知</t>
  </si>
  <si>
    <t>福  岡</t>
  </si>
  <si>
    <t>佐  賀</t>
  </si>
  <si>
    <t>長  崎</t>
  </si>
  <si>
    <t>熊  本</t>
  </si>
  <si>
    <t>大  分</t>
  </si>
  <si>
    <t>宮  崎</t>
  </si>
  <si>
    <t>鹿児島</t>
  </si>
  <si>
    <t>沖  縄</t>
  </si>
  <si>
    <t>専門委員長名</t>
    <rPh sb="0" eb="2">
      <t>センモン</t>
    </rPh>
    <rPh sb="2" eb="5">
      <t>イインチョウ</t>
    </rPh>
    <rPh sb="5" eb="6">
      <t>メイ</t>
    </rPh>
    <phoneticPr fontId="1"/>
  </si>
  <si>
    <t>参加校別選手数一覧及び参加料納入書（飛込競技）</t>
    <rPh sb="18" eb="19">
      <t>ト</t>
    </rPh>
    <rPh sb="19" eb="20">
      <t>コ</t>
    </rPh>
    <rPh sb="20" eb="22">
      <t>キョウギ</t>
    </rPh>
    <phoneticPr fontId="1"/>
  </si>
  <si>
    <t>参加校別選手数一覧及び参加料納入書（飛込競技）</t>
    <phoneticPr fontId="1"/>
  </si>
  <si>
    <t>都道府県高等学校体育連盟会長</t>
    <rPh sb="0" eb="4">
      <t>トドウフケン</t>
    </rPh>
    <rPh sb="12" eb="14">
      <t>カイチョウ</t>
    </rPh>
    <phoneticPr fontId="1"/>
  </si>
  <si>
    <t xml:space="preserve">
②　都道府県高等学校体育連盟水泳専門部控</t>
    <rPh sb="3" eb="7">
      <t>トドウフケン</t>
    </rPh>
    <rPh sb="15" eb="17">
      <t>スイエイ</t>
    </rPh>
    <rPh sb="17" eb="19">
      <t>センモン</t>
    </rPh>
    <rPh sb="19" eb="20">
      <t>ブ</t>
    </rPh>
    <rPh sb="20" eb="21">
      <t>ヒカ</t>
    </rPh>
    <phoneticPr fontId="4"/>
  </si>
  <si>
    <t>※リストボックスから選択して下さい</t>
    <rPh sb="10" eb="12">
      <t>センタク</t>
    </rPh>
    <rPh sb="14" eb="15">
      <t>クダ</t>
    </rPh>
    <phoneticPr fontId="1"/>
  </si>
  <si>
    <t>000-0000</t>
    <phoneticPr fontId="1"/>
  </si>
  <si>
    <t>090-3333-3333</t>
    <phoneticPr fontId="1"/>
  </si>
  <si>
    <t>111-1111</t>
    <phoneticPr fontId="1"/>
  </si>
  <si>
    <t>080-5555-5555</t>
    <phoneticPr fontId="1"/>
  </si>
  <si>
    <t>222-2222</t>
    <phoneticPr fontId="1"/>
  </si>
  <si>
    <t>大</t>
    <rPh sb="0" eb="1">
      <t>ダイ</t>
    </rPh>
    <phoneticPr fontId="1"/>
  </si>
  <si>
    <t>333-3333</t>
    <phoneticPr fontId="1"/>
  </si>
  <si>
    <t>080-8888-8888</t>
    <phoneticPr fontId="1"/>
  </si>
  <si>
    <t>都道府県
高体連会長名</t>
    <rPh sb="0" eb="4">
      <t>トドウフケン</t>
    </rPh>
    <rPh sb="5" eb="8">
      <t>コウタイレン</t>
    </rPh>
    <rPh sb="8" eb="10">
      <t>カイチョウ</t>
    </rPh>
    <rPh sb="10" eb="11">
      <t>メイ</t>
    </rPh>
    <phoneticPr fontId="1"/>
  </si>
  <si>
    <t>北信越</t>
    <rPh sb="0" eb="3">
      <t>ホクシンエツ</t>
    </rPh>
    <phoneticPr fontId="1"/>
  </si>
  <si>
    <t>平成28年度　全国高等学校総合体育大会</t>
    <rPh sb="0" eb="2">
      <t>ヘイセイ</t>
    </rPh>
    <rPh sb="4" eb="6">
      <t>ネンド</t>
    </rPh>
    <rPh sb="7" eb="9">
      <t>ゼンコク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phoneticPr fontId="4"/>
  </si>
  <si>
    <t>第84回　日本高等学校選手権水泳競技大会</t>
    <rPh sb="0" eb="1">
      <t>ダイ</t>
    </rPh>
    <rPh sb="3" eb="4">
      <t>カイ</t>
    </rPh>
    <rPh sb="5" eb="7">
      <t>ニホン</t>
    </rPh>
    <rPh sb="7" eb="9">
      <t>コウトウ</t>
    </rPh>
    <rPh sb="9" eb="11">
      <t>ガッコウ</t>
    </rPh>
    <rPh sb="11" eb="14">
      <t>センシュケン</t>
    </rPh>
    <rPh sb="14" eb="16">
      <t>スイエイ</t>
    </rPh>
    <rPh sb="16" eb="18">
      <t>キョウギ</t>
    </rPh>
    <rPh sb="18" eb="20">
      <t>タイカイ</t>
    </rPh>
    <phoneticPr fontId="4"/>
  </si>
  <si>
    <t>平成28年度　全国高等学校総合体育大会</t>
    <rPh sb="0" eb="2">
      <t>ヘイセイ</t>
    </rPh>
    <rPh sb="4" eb="6">
      <t>ネンド</t>
    </rPh>
    <rPh sb="7" eb="9">
      <t>ゼンコク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phoneticPr fontId="1"/>
  </si>
  <si>
    <t>第84回　日本高等学校選手権水泳競技大会</t>
    <rPh sb="0" eb="1">
      <t>ダイ</t>
    </rPh>
    <rPh sb="3" eb="4">
      <t>カイ</t>
    </rPh>
    <rPh sb="5" eb="7">
      <t>ニホン</t>
    </rPh>
    <rPh sb="7" eb="9">
      <t>コウトウ</t>
    </rPh>
    <rPh sb="9" eb="11">
      <t>ガッコウ</t>
    </rPh>
    <rPh sb="11" eb="14">
      <t>センシュケン</t>
    </rPh>
    <rPh sb="14" eb="16">
      <t>スイエイ</t>
    </rPh>
    <rPh sb="16" eb="18">
      <t>キョウギ</t>
    </rPh>
    <rPh sb="18" eb="20">
      <t>タイカイ</t>
    </rPh>
    <phoneticPr fontId="1"/>
  </si>
  <si>
    <r>
      <t xml:space="preserve">学校名（正式名称）
</t>
    </r>
    <r>
      <rPr>
        <sz val="9"/>
        <rFont val="ＭＳ 明朝"/>
        <family val="1"/>
        <charset val="128"/>
      </rPr>
      <t>（例）--------------------
広島県立府中高等学校
→　広島県立府中
広島大学附属高等学校
→　広島大学附属</t>
    </r>
    <rPh sb="0" eb="2">
      <t>ガッコウ</t>
    </rPh>
    <rPh sb="2" eb="3">
      <t>メイ</t>
    </rPh>
    <rPh sb="4" eb="6">
      <t>セイシキ</t>
    </rPh>
    <rPh sb="6" eb="8">
      <t>メイショウ</t>
    </rPh>
    <rPh sb="11" eb="12">
      <t>レイ</t>
    </rPh>
    <rPh sb="34" eb="38">
      <t>ヒロシマケンリツ</t>
    </rPh>
    <rPh sb="38" eb="40">
      <t>フチュウ</t>
    </rPh>
    <rPh sb="40" eb="42">
      <t>コウトウ</t>
    </rPh>
    <rPh sb="42" eb="44">
      <t>ガッコウ</t>
    </rPh>
    <rPh sb="47" eb="49">
      <t>ヒロシマ</t>
    </rPh>
    <rPh sb="49" eb="50">
      <t>ケン</t>
    </rPh>
    <rPh sb="51" eb="53">
      <t>フチュウ</t>
    </rPh>
    <rPh sb="54" eb="56">
      <t>ヒロシマ</t>
    </rPh>
    <rPh sb="56" eb="58">
      <t>ダイガク</t>
    </rPh>
    <rPh sb="58" eb="60">
      <t>フゾク</t>
    </rPh>
    <rPh sb="60" eb="62">
      <t>コウトウ</t>
    </rPh>
    <rPh sb="62" eb="64">
      <t>ガッコウ</t>
    </rPh>
    <rPh sb="67" eb="69">
      <t>ヒロシマ</t>
    </rPh>
    <phoneticPr fontId="1"/>
  </si>
  <si>
    <r>
      <t xml:space="preserve">学校名（略称）
</t>
    </r>
    <r>
      <rPr>
        <sz val="9"/>
        <rFont val="ＭＳ 明朝"/>
        <family val="1"/>
        <charset val="128"/>
      </rPr>
      <t>（例）--------------------
広島県立府中高等学校
→　府中
広島大学附属福山高等学校
→　広島大附福山</t>
    </r>
    <rPh sb="0" eb="2">
      <t>ガッコウ</t>
    </rPh>
    <rPh sb="2" eb="3">
      <t>メイ</t>
    </rPh>
    <rPh sb="4" eb="6">
      <t>リャクショウ</t>
    </rPh>
    <rPh sb="9" eb="10">
      <t>レイ</t>
    </rPh>
    <rPh sb="32" eb="36">
      <t>ヒロシマケンリツ</t>
    </rPh>
    <rPh sb="36" eb="38">
      <t>フチュウ</t>
    </rPh>
    <rPh sb="38" eb="40">
      <t>コウトウ</t>
    </rPh>
    <rPh sb="40" eb="42">
      <t>ガッコウ</t>
    </rPh>
    <rPh sb="45" eb="47">
      <t>フチュウ</t>
    </rPh>
    <rPh sb="48" eb="50">
      <t>ヒロシマ</t>
    </rPh>
    <rPh sb="54" eb="56">
      <t>フクヤマ</t>
    </rPh>
    <rPh sb="56" eb="58">
      <t>コウトウ</t>
    </rPh>
    <rPh sb="58" eb="60">
      <t>ガッコウ</t>
    </rPh>
    <rPh sb="63" eb="65">
      <t>ヒロシマ</t>
    </rPh>
    <rPh sb="65" eb="66">
      <t>ダイ</t>
    </rPh>
    <rPh sb="67" eb="69">
      <t>フクヤマ</t>
    </rPh>
    <phoneticPr fontId="1"/>
  </si>
  <si>
    <t>広島</t>
    <rPh sb="0" eb="2">
      <t>ヒロシマ</t>
    </rPh>
    <phoneticPr fontId="1"/>
  </si>
  <si>
    <t>福山　太郎</t>
    <rPh sb="0" eb="2">
      <t>フクヤマ</t>
    </rPh>
    <rPh sb="3" eb="5">
      <t>タロウ</t>
    </rPh>
    <phoneticPr fontId="1"/>
  </si>
  <si>
    <t>福山　花子</t>
    <rPh sb="0" eb="2">
      <t>フクヤマ</t>
    </rPh>
    <rPh sb="3" eb="5">
      <t>ハナコ</t>
    </rPh>
    <phoneticPr fontId="1"/>
  </si>
  <si>
    <t>広島県立府中</t>
    <rPh sb="0" eb="3">
      <t>ヒロシマケン</t>
    </rPh>
    <rPh sb="3" eb="4">
      <t>リツ</t>
    </rPh>
    <rPh sb="4" eb="6">
      <t>フチュウ</t>
    </rPh>
    <phoneticPr fontId="1"/>
  </si>
  <si>
    <t>府</t>
    <rPh sb="0" eb="1">
      <t>フ</t>
    </rPh>
    <phoneticPr fontId="1"/>
  </si>
  <si>
    <t>中</t>
    <rPh sb="0" eb="1">
      <t>チュウ</t>
    </rPh>
    <phoneticPr fontId="1"/>
  </si>
  <si>
    <t>広島県立福山葦陽</t>
    <rPh sb="0" eb="4">
      <t>ヒロシマケンリツ</t>
    </rPh>
    <rPh sb="4" eb="6">
      <t>フクヤマ</t>
    </rPh>
    <rPh sb="6" eb="8">
      <t>イヨウ</t>
    </rPh>
    <phoneticPr fontId="1"/>
  </si>
  <si>
    <t>福</t>
    <rPh sb="0" eb="1">
      <t>フク</t>
    </rPh>
    <phoneticPr fontId="1"/>
  </si>
  <si>
    <t>山</t>
    <rPh sb="0" eb="1">
      <t>ヤマ</t>
    </rPh>
    <phoneticPr fontId="1"/>
  </si>
  <si>
    <t>葦</t>
    <rPh sb="0" eb="1">
      <t>アシ</t>
    </rPh>
    <phoneticPr fontId="1"/>
  </si>
  <si>
    <t>陽</t>
    <rPh sb="0" eb="1">
      <t>ヨウ</t>
    </rPh>
    <phoneticPr fontId="13"/>
  </si>
  <si>
    <t>広島市立美鈴が丘</t>
    <rPh sb="0" eb="2">
      <t>ヒロシマ</t>
    </rPh>
    <rPh sb="2" eb="4">
      <t>イチリツ</t>
    </rPh>
    <rPh sb="4" eb="6">
      <t>ミスズ</t>
    </rPh>
    <rPh sb="7" eb="8">
      <t>オカ</t>
    </rPh>
    <phoneticPr fontId="1"/>
  </si>
  <si>
    <t>美</t>
    <rPh sb="0" eb="1">
      <t>ビ</t>
    </rPh>
    <phoneticPr fontId="1"/>
  </si>
  <si>
    <t>鈴</t>
    <rPh sb="0" eb="1">
      <t>スズ</t>
    </rPh>
    <phoneticPr fontId="1"/>
  </si>
  <si>
    <t>が</t>
    <phoneticPr fontId="1"/>
  </si>
  <si>
    <t>丘</t>
    <rPh sb="0" eb="1">
      <t>オカ</t>
    </rPh>
    <phoneticPr fontId="1"/>
  </si>
  <si>
    <t>広</t>
    <rPh sb="0" eb="1">
      <t>ヒロ</t>
    </rPh>
    <phoneticPr fontId="1"/>
  </si>
  <si>
    <t>島</t>
    <rPh sb="0" eb="1">
      <t>シマ</t>
    </rPh>
    <phoneticPr fontId="1"/>
  </si>
  <si>
    <t>附</t>
    <rPh sb="0" eb="1">
      <t>フ</t>
    </rPh>
    <phoneticPr fontId="1"/>
  </si>
  <si>
    <t>山</t>
    <rPh sb="0" eb="1">
      <t>ヤマ</t>
    </rPh>
    <phoneticPr fontId="13"/>
  </si>
  <si>
    <t>0847-11-5555</t>
    <phoneticPr fontId="1"/>
  </si>
  <si>
    <t>府中　一郎</t>
    <rPh sb="0" eb="2">
      <t>フチュウ</t>
    </rPh>
    <rPh sb="3" eb="5">
      <t>イチロウ</t>
    </rPh>
    <phoneticPr fontId="1"/>
  </si>
  <si>
    <t>葦陽　太郎</t>
    <rPh sb="0" eb="2">
      <t>イヨウ</t>
    </rPh>
    <rPh sb="3" eb="5">
      <t>タロウ</t>
    </rPh>
    <phoneticPr fontId="1"/>
  </si>
  <si>
    <t>084-222-3333</t>
    <phoneticPr fontId="1"/>
  </si>
  <si>
    <t>広島市佐伯区美鈴が丘1-1</t>
    <rPh sb="0" eb="2">
      <t>ヒロシマ</t>
    </rPh>
    <rPh sb="3" eb="5">
      <t>サエキ</t>
    </rPh>
    <rPh sb="6" eb="8">
      <t>ミスズ</t>
    </rPh>
    <rPh sb="9" eb="10">
      <t>オカ</t>
    </rPh>
    <phoneticPr fontId="1"/>
  </si>
  <si>
    <t>美鈴　秀雄</t>
    <rPh sb="0" eb="2">
      <t>ミスズ</t>
    </rPh>
    <rPh sb="3" eb="5">
      <t>ヒデオ</t>
    </rPh>
    <phoneticPr fontId="1"/>
  </si>
  <si>
    <t>広島　次郎</t>
    <rPh sb="0" eb="2">
      <t>ヒロシマ</t>
    </rPh>
    <rPh sb="3" eb="5">
      <t>ジロウ</t>
    </rPh>
    <phoneticPr fontId="1"/>
  </si>
  <si>
    <t>府中市出口町111</t>
    <rPh sb="0" eb="2">
      <t>フチュウ</t>
    </rPh>
    <rPh sb="2" eb="3">
      <t>シ</t>
    </rPh>
    <rPh sb="3" eb="5">
      <t>デグチ</t>
    </rPh>
    <rPh sb="5" eb="6">
      <t>チョウ</t>
    </rPh>
    <phoneticPr fontId="1"/>
  </si>
  <si>
    <t>福山市久松台1-1-1</t>
    <rPh sb="0" eb="2">
      <t>フクヤマ</t>
    </rPh>
    <rPh sb="2" eb="3">
      <t>シ</t>
    </rPh>
    <rPh sb="3" eb="5">
      <t>ヒサマツ</t>
    </rPh>
    <rPh sb="5" eb="6">
      <t>ダイ</t>
    </rPh>
    <phoneticPr fontId="1"/>
  </si>
  <si>
    <t>082-333-4444</t>
    <phoneticPr fontId="1"/>
  </si>
  <si>
    <t>082-555-6666</t>
    <phoneticPr fontId="1"/>
  </si>
  <si>
    <t>080-7777-7777</t>
    <phoneticPr fontId="1"/>
  </si>
  <si>
    <r>
      <t xml:space="preserve">学校名（正式名称）
</t>
    </r>
    <r>
      <rPr>
        <sz val="9"/>
        <rFont val="ＭＳ 明朝"/>
        <family val="1"/>
        <charset val="128"/>
      </rPr>
      <t>（例）--------------------
広島県立府中高等学校
→　広島県立府中
広島大学附属福山高等学校
→　広島大学附属福山</t>
    </r>
    <rPh sb="0" eb="2">
      <t>ガッコウ</t>
    </rPh>
    <rPh sb="2" eb="3">
      <t>メイ</t>
    </rPh>
    <rPh sb="4" eb="6">
      <t>セイシキ</t>
    </rPh>
    <rPh sb="6" eb="8">
      <t>メイショウ</t>
    </rPh>
    <rPh sb="11" eb="12">
      <t>レイ</t>
    </rPh>
    <rPh sb="34" eb="38">
      <t>ヒロシマケンリツ</t>
    </rPh>
    <rPh sb="38" eb="40">
      <t>フチュウ</t>
    </rPh>
    <rPh sb="40" eb="42">
      <t>コウトウ</t>
    </rPh>
    <rPh sb="42" eb="44">
      <t>ガッコウ</t>
    </rPh>
    <rPh sb="47" eb="49">
      <t>ヒロシマ</t>
    </rPh>
    <rPh sb="49" eb="50">
      <t>ケン</t>
    </rPh>
    <rPh sb="51" eb="53">
      <t>フチュウ</t>
    </rPh>
    <rPh sb="54" eb="56">
      <t>ヒロシマ</t>
    </rPh>
    <rPh sb="56" eb="58">
      <t>ダイガク</t>
    </rPh>
    <rPh sb="58" eb="60">
      <t>フゾク</t>
    </rPh>
    <rPh sb="60" eb="62">
      <t>フクヤマ</t>
    </rPh>
    <rPh sb="62" eb="64">
      <t>コウトウ</t>
    </rPh>
    <rPh sb="64" eb="66">
      <t>ガッコウ</t>
    </rPh>
    <rPh sb="69" eb="71">
      <t>ヒロシマ</t>
    </rPh>
    <rPh sb="75" eb="77">
      <t>フクヤマ</t>
    </rPh>
    <phoneticPr fontId="1"/>
  </si>
  <si>
    <t>福山市春日町1-1-1</t>
    <rPh sb="0" eb="3">
      <t>フクヤマシ</t>
    </rPh>
    <rPh sb="3" eb="6">
      <t>カスガチョウ</t>
    </rPh>
    <phoneticPr fontId="1"/>
  </si>
  <si>
    <t>広島大学附属福山</t>
    <rPh sb="0" eb="2">
      <t>ヒロシマ</t>
    </rPh>
    <rPh sb="2" eb="4">
      <t>ダイガク</t>
    </rPh>
    <rPh sb="4" eb="6">
      <t>フゾク</t>
    </rPh>
    <rPh sb="6" eb="8">
      <t>フクヤマ</t>
    </rPh>
    <phoneticPr fontId="1"/>
  </si>
</sst>
</file>

<file path=xl/styles.xml><?xml version="1.0" encoding="utf-8"?>
<styleSheet xmlns="http://schemas.openxmlformats.org/spreadsheetml/2006/main">
  <numFmts count="4">
    <numFmt numFmtId="176" formatCode="0_ "/>
    <numFmt numFmtId="177" formatCode="0_);[Red]\(0\)"/>
    <numFmt numFmtId="178" formatCode="#,##0_ "/>
    <numFmt numFmtId="179" formatCode="#,##0_);[Red]\(#,##0\)"/>
  </numFmts>
  <fonts count="2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24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rgb="FFC00000"/>
      <name val="HGS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5">
    <xf numFmtId="0" fontId="0" fillId="0" borderId="0" xfId="0">
      <alignment vertical="center"/>
    </xf>
    <xf numFmtId="176" fontId="19" fillId="2" borderId="0" xfId="0" applyNumberFormat="1" applyFont="1" applyFill="1">
      <alignment vertical="center"/>
    </xf>
    <xf numFmtId="177" fontId="19" fillId="2" borderId="0" xfId="0" applyNumberFormat="1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176" fontId="19" fillId="2" borderId="0" xfId="0" applyNumberFormat="1" applyFont="1" applyFill="1">
      <alignment vertical="center"/>
    </xf>
    <xf numFmtId="0" fontId="12" fillId="0" borderId="0" xfId="0" applyFont="1">
      <alignment vertical="center"/>
    </xf>
    <xf numFmtId="0" fontId="2" fillId="3" borderId="0" xfId="0" applyFont="1" applyFill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right" vertical="center"/>
    </xf>
    <xf numFmtId="0" fontId="10" fillId="3" borderId="3" xfId="0" applyFont="1" applyFill="1" applyBorder="1" applyAlignment="1" applyProtection="1">
      <alignment horizontal="right" vertical="center"/>
    </xf>
    <xf numFmtId="0" fontId="10" fillId="3" borderId="4" xfId="0" applyFont="1" applyFill="1" applyBorder="1" applyAlignment="1" applyProtection="1">
      <alignment horizontal="right" vertical="center"/>
    </xf>
    <xf numFmtId="0" fontId="10" fillId="3" borderId="1" xfId="0" applyFont="1" applyFill="1" applyBorder="1" applyAlignment="1" applyProtection="1">
      <alignment horizontal="right" vertical="center"/>
    </xf>
    <xf numFmtId="0" fontId="10" fillId="3" borderId="5" xfId="0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right" vertical="center"/>
    </xf>
    <xf numFmtId="0" fontId="10" fillId="3" borderId="7" xfId="0" applyFont="1" applyFill="1" applyBorder="1" applyAlignment="1" applyProtection="1">
      <alignment horizontal="right" vertical="center"/>
    </xf>
    <xf numFmtId="179" fontId="9" fillId="3" borderId="1" xfId="0" applyNumberFormat="1" applyFont="1" applyFill="1" applyBorder="1" applyProtection="1">
      <alignment vertical="center"/>
    </xf>
    <xf numFmtId="179" fontId="9" fillId="3" borderId="0" xfId="0" applyNumberFormat="1" applyFont="1" applyFill="1" applyBorder="1" applyProtection="1">
      <alignment vertical="center"/>
    </xf>
    <xf numFmtId="179" fontId="9" fillId="3" borderId="1" xfId="0" applyNumberFormat="1" applyFont="1" applyFill="1" applyBorder="1" applyAlignment="1" applyProtection="1">
      <alignment horizontal="right" vertical="center"/>
    </xf>
    <xf numFmtId="179" fontId="9" fillId="3" borderId="0" xfId="0" applyNumberFormat="1" applyFont="1" applyFill="1" applyBorder="1" applyAlignment="1" applyProtection="1">
      <alignment horizontal="right" vertical="center"/>
    </xf>
    <xf numFmtId="0" fontId="11" fillId="3" borderId="0" xfId="0" applyFont="1" applyFill="1" applyBorder="1" applyAlignment="1" applyProtection="1">
      <alignment horizontal="right" vertical="center"/>
    </xf>
    <xf numFmtId="0" fontId="2" fillId="3" borderId="0" xfId="0" applyFont="1" applyFill="1" applyBorder="1" applyProtection="1">
      <alignment vertical="center"/>
    </xf>
    <xf numFmtId="176" fontId="19" fillId="2" borderId="0" xfId="0" applyNumberFormat="1" applyFont="1" applyFill="1">
      <alignment vertical="center"/>
    </xf>
    <xf numFmtId="0" fontId="2" fillId="3" borderId="1" xfId="0" applyFont="1" applyFill="1" applyBorder="1" applyProtection="1">
      <alignment vertical="center"/>
    </xf>
    <xf numFmtId="0" fontId="12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176" fontId="19" fillId="2" borderId="0" xfId="0" applyNumberFormat="1" applyFont="1" applyFill="1">
      <alignment vertical="center"/>
    </xf>
    <xf numFmtId="176" fontId="14" fillId="2" borderId="0" xfId="0" applyNumberFormat="1" applyFont="1" applyFill="1" applyProtection="1">
      <alignment vertical="center"/>
    </xf>
    <xf numFmtId="176" fontId="19" fillId="2" borderId="0" xfId="0" applyNumberFormat="1" applyFont="1" applyFill="1" applyProtection="1">
      <alignment vertical="center"/>
    </xf>
    <xf numFmtId="177" fontId="19" fillId="2" borderId="0" xfId="0" applyNumberFormat="1" applyFont="1" applyFill="1" applyProtection="1">
      <alignment vertical="center"/>
    </xf>
    <xf numFmtId="176" fontId="20" fillId="2" borderId="0" xfId="0" applyNumberFormat="1" applyFont="1" applyFill="1" applyProtection="1">
      <alignment vertical="center"/>
    </xf>
    <xf numFmtId="176" fontId="19" fillId="4" borderId="8" xfId="0" applyNumberFormat="1" applyFont="1" applyFill="1" applyBorder="1" applyAlignment="1" applyProtection="1">
      <alignment vertical="center"/>
    </xf>
    <xf numFmtId="176" fontId="19" fillId="5" borderId="8" xfId="0" applyNumberFormat="1" applyFont="1" applyFill="1" applyBorder="1" applyProtection="1">
      <alignment vertical="center"/>
    </xf>
    <xf numFmtId="176" fontId="19" fillId="6" borderId="8" xfId="0" applyNumberFormat="1" applyFont="1" applyFill="1" applyBorder="1" applyAlignment="1" applyProtection="1">
      <alignment vertical="center"/>
    </xf>
    <xf numFmtId="177" fontId="19" fillId="2" borderId="0" xfId="0" applyNumberFormat="1" applyFont="1" applyFill="1" applyBorder="1" applyProtection="1">
      <alignment vertical="center"/>
    </xf>
    <xf numFmtId="179" fontId="19" fillId="4" borderId="8" xfId="0" applyNumberFormat="1" applyFont="1" applyFill="1" applyBorder="1" applyProtection="1">
      <alignment vertical="center"/>
    </xf>
    <xf numFmtId="176" fontId="19" fillId="2" borderId="0" xfId="0" applyNumberFormat="1" applyFont="1" applyFill="1" applyProtection="1">
      <alignment vertical="center"/>
    </xf>
    <xf numFmtId="176" fontId="21" fillId="5" borderId="8" xfId="0" applyNumberFormat="1" applyFont="1" applyFill="1" applyBorder="1" applyProtection="1">
      <alignment vertical="center"/>
    </xf>
    <xf numFmtId="178" fontId="19" fillId="5" borderId="9" xfId="0" applyNumberFormat="1" applyFont="1" applyFill="1" applyBorder="1" applyAlignment="1" applyProtection="1">
      <alignment horizontal="center" vertical="center"/>
    </xf>
    <xf numFmtId="176" fontId="19" fillId="5" borderId="10" xfId="0" applyNumberFormat="1" applyFont="1" applyFill="1" applyBorder="1" applyAlignment="1" applyProtection="1">
      <alignment horizontal="right" vertical="center"/>
    </xf>
    <xf numFmtId="176" fontId="19" fillId="2" borderId="8" xfId="0" applyNumberFormat="1" applyFont="1" applyFill="1" applyBorder="1" applyProtection="1">
      <alignment vertical="center"/>
    </xf>
    <xf numFmtId="176" fontId="19" fillId="6" borderId="8" xfId="0" applyNumberFormat="1" applyFont="1" applyFill="1" applyBorder="1" applyProtection="1">
      <alignment vertical="center"/>
    </xf>
    <xf numFmtId="176" fontId="19" fillId="4" borderId="8" xfId="0" applyNumberFormat="1" applyFont="1" applyFill="1" applyBorder="1" applyProtection="1">
      <alignment vertical="center"/>
    </xf>
    <xf numFmtId="177" fontId="19" fillId="6" borderId="8" xfId="0" applyNumberFormat="1" applyFont="1" applyFill="1" applyBorder="1" applyProtection="1">
      <alignment vertical="center"/>
    </xf>
    <xf numFmtId="178" fontId="19" fillId="4" borderId="8" xfId="0" applyNumberFormat="1" applyFont="1" applyFill="1" applyBorder="1" applyProtection="1">
      <alignment vertical="center"/>
    </xf>
    <xf numFmtId="176" fontId="19" fillId="6" borderId="11" xfId="0" applyNumberFormat="1" applyFont="1" applyFill="1" applyBorder="1" applyProtection="1">
      <alignment vertical="center"/>
    </xf>
    <xf numFmtId="176" fontId="19" fillId="6" borderId="12" xfId="0" applyNumberFormat="1" applyFont="1" applyFill="1" applyBorder="1" applyProtection="1">
      <alignment vertical="center"/>
    </xf>
    <xf numFmtId="176" fontId="19" fillId="6" borderId="13" xfId="0" applyNumberFormat="1" applyFont="1" applyFill="1" applyBorder="1" applyProtection="1">
      <alignment vertical="center"/>
    </xf>
    <xf numFmtId="176" fontId="19" fillId="6" borderId="8" xfId="0" applyNumberFormat="1" applyFont="1" applyFill="1" applyBorder="1" applyAlignment="1" applyProtection="1">
      <alignment vertical="center" shrinkToFit="1"/>
      <protection locked="0"/>
    </xf>
    <xf numFmtId="177" fontId="19" fillId="6" borderId="8" xfId="0" applyNumberFormat="1" applyFont="1" applyFill="1" applyBorder="1" applyAlignment="1" applyProtection="1">
      <alignment vertical="center" shrinkToFit="1"/>
      <protection locked="0"/>
    </xf>
    <xf numFmtId="176" fontId="19" fillId="2" borderId="0" xfId="0" applyNumberFormat="1" applyFont="1" applyFill="1" applyProtection="1">
      <alignment vertical="center"/>
    </xf>
    <xf numFmtId="0" fontId="10" fillId="3" borderId="14" xfId="0" applyFont="1" applyFill="1" applyBorder="1" applyAlignment="1" applyProtection="1">
      <alignment horizontal="right" vertical="center"/>
    </xf>
    <xf numFmtId="0" fontId="10" fillId="3" borderId="15" xfId="0" applyFont="1" applyFill="1" applyBorder="1" applyAlignment="1" applyProtection="1">
      <alignment horizontal="right" vertical="center"/>
    </xf>
    <xf numFmtId="0" fontId="10" fillId="3" borderId="16" xfId="0" applyFont="1" applyFill="1" applyBorder="1" applyAlignment="1" applyProtection="1">
      <alignment horizontal="right" vertical="center"/>
    </xf>
    <xf numFmtId="0" fontId="10" fillId="3" borderId="0" xfId="0" applyFont="1" applyFill="1" applyBorder="1" applyAlignment="1" applyProtection="1">
      <alignment horizontal="right" vertical="center"/>
    </xf>
    <xf numFmtId="0" fontId="3" fillId="3" borderId="0" xfId="0" applyFont="1" applyFill="1" applyProtection="1">
      <alignment vertical="center"/>
    </xf>
    <xf numFmtId="0" fontId="9" fillId="3" borderId="0" xfId="0" applyFont="1" applyFill="1" applyBorder="1" applyAlignment="1" applyProtection="1">
      <alignment vertical="center" shrinkToFit="1"/>
    </xf>
    <xf numFmtId="0" fontId="11" fillId="3" borderId="0" xfId="0" applyNumberFormat="1" applyFont="1" applyFill="1" applyBorder="1" applyAlignment="1" applyProtection="1">
      <alignment horizontal="right" vertical="top"/>
    </xf>
    <xf numFmtId="179" fontId="11" fillId="3" borderId="0" xfId="0" applyNumberFormat="1" applyFont="1" applyFill="1" applyBorder="1" applyAlignment="1" applyProtection="1">
      <alignment horizontal="right" vertical="top"/>
    </xf>
    <xf numFmtId="0" fontId="16" fillId="3" borderId="0" xfId="0" applyFont="1" applyFill="1" applyBorder="1" applyAlignment="1" applyProtection="1">
      <alignment vertical="center"/>
    </xf>
    <xf numFmtId="176" fontId="19" fillId="2" borderId="0" xfId="0" applyNumberFormat="1" applyFont="1" applyFill="1" applyProtection="1">
      <alignment vertical="center"/>
    </xf>
    <xf numFmtId="176" fontId="19" fillId="6" borderId="8" xfId="0" applyNumberFormat="1" applyFont="1" applyFill="1" applyBorder="1" applyAlignment="1" applyProtection="1">
      <alignment horizontal="center" vertical="center"/>
      <protection locked="0"/>
    </xf>
    <xf numFmtId="176" fontId="14" fillId="6" borderId="8" xfId="0" applyNumberFormat="1" applyFont="1" applyFill="1" applyBorder="1" applyProtection="1">
      <alignment vertical="center"/>
    </xf>
    <xf numFmtId="176" fontId="18" fillId="6" borderId="11" xfId="0" applyNumberFormat="1" applyFont="1" applyFill="1" applyBorder="1" applyAlignment="1" applyProtection="1">
      <alignment horizontal="center" vertical="center"/>
    </xf>
    <xf numFmtId="176" fontId="18" fillId="6" borderId="12" xfId="0" applyNumberFormat="1" applyFont="1" applyFill="1" applyBorder="1" applyAlignment="1" applyProtection="1">
      <alignment horizontal="center" vertical="center"/>
    </xf>
    <xf numFmtId="176" fontId="18" fillId="6" borderId="13" xfId="0" applyNumberFormat="1" applyFont="1" applyFill="1" applyBorder="1" applyAlignment="1" applyProtection="1">
      <alignment horizontal="center" vertical="center"/>
    </xf>
    <xf numFmtId="176" fontId="19" fillId="5" borderId="8" xfId="0" applyNumberFormat="1" applyFont="1" applyFill="1" applyBorder="1" applyAlignment="1" applyProtection="1">
      <alignment vertical="center" shrinkToFit="1"/>
    </xf>
    <xf numFmtId="176" fontId="19" fillId="6" borderId="8" xfId="0" applyNumberFormat="1" applyFont="1" applyFill="1" applyBorder="1" applyAlignment="1" applyProtection="1">
      <alignment vertical="center" shrinkToFit="1"/>
    </xf>
    <xf numFmtId="176" fontId="14" fillId="6" borderId="8" xfId="0" applyNumberFormat="1" applyFont="1" applyFill="1" applyBorder="1" applyAlignment="1" applyProtection="1">
      <alignment vertical="center" shrinkToFit="1"/>
    </xf>
    <xf numFmtId="177" fontId="14" fillId="6" borderId="8" xfId="0" applyNumberFormat="1" applyFont="1" applyFill="1" applyBorder="1" applyAlignment="1" applyProtection="1">
      <alignment vertical="center" shrinkToFit="1"/>
    </xf>
    <xf numFmtId="176" fontId="19" fillId="6" borderId="11" xfId="0" applyNumberFormat="1" applyFont="1" applyFill="1" applyBorder="1" applyAlignment="1" applyProtection="1">
      <alignment horizontal="center" vertical="center" shrinkToFit="1"/>
      <protection locked="0"/>
    </xf>
    <xf numFmtId="176" fontId="19" fillId="4" borderId="8" xfId="0" applyNumberFormat="1" applyFont="1" applyFill="1" applyBorder="1" applyAlignment="1" applyProtection="1">
      <alignment vertical="center" shrinkToFit="1"/>
    </xf>
    <xf numFmtId="178" fontId="19" fillId="4" borderId="8" xfId="0" applyNumberFormat="1" applyFont="1" applyFill="1" applyBorder="1" applyAlignment="1" applyProtection="1">
      <alignment vertical="center" shrinkToFit="1"/>
    </xf>
    <xf numFmtId="176" fontId="19" fillId="4" borderId="8" xfId="0" applyNumberFormat="1" applyFont="1" applyFill="1" applyBorder="1" applyAlignment="1" applyProtection="1">
      <alignment horizontal="center" vertical="center" shrinkToFit="1"/>
    </xf>
    <xf numFmtId="177" fontId="22" fillId="2" borderId="0" xfId="0" applyNumberFormat="1" applyFont="1" applyFill="1" applyProtection="1">
      <alignment vertical="center"/>
    </xf>
    <xf numFmtId="176" fontId="19" fillId="5" borderId="8" xfId="0" applyNumberFormat="1" applyFont="1" applyFill="1" applyBorder="1" applyAlignment="1" applyProtection="1">
      <alignment vertical="center" wrapText="1"/>
    </xf>
    <xf numFmtId="176" fontId="21" fillId="5" borderId="8" xfId="0" applyNumberFormat="1" applyFont="1" applyFill="1" applyBorder="1" applyAlignment="1" applyProtection="1">
      <alignment vertical="center" wrapText="1" shrinkToFit="1"/>
    </xf>
    <xf numFmtId="176" fontId="19" fillId="5" borderId="8" xfId="0" applyNumberFormat="1" applyFont="1" applyFill="1" applyBorder="1" applyAlignment="1" applyProtection="1">
      <alignment horizontal="center" vertical="center" wrapText="1"/>
    </xf>
    <xf numFmtId="176" fontId="19" fillId="5" borderId="8" xfId="0" applyNumberFormat="1" applyFont="1" applyFill="1" applyBorder="1" applyAlignment="1" applyProtection="1">
      <alignment horizontal="center" vertical="center"/>
    </xf>
    <xf numFmtId="177" fontId="19" fillId="5" borderId="8" xfId="0" applyNumberFormat="1" applyFont="1" applyFill="1" applyBorder="1" applyAlignment="1" applyProtection="1">
      <alignment horizontal="center" vertical="center" wrapText="1"/>
    </xf>
    <xf numFmtId="177" fontId="21" fillId="5" borderId="25" xfId="0" applyNumberFormat="1" applyFont="1" applyFill="1" applyBorder="1" applyAlignment="1" applyProtection="1">
      <alignment vertical="center" wrapText="1"/>
    </xf>
    <xf numFmtId="177" fontId="21" fillId="5" borderId="27" xfId="0" applyNumberFormat="1" applyFont="1" applyFill="1" applyBorder="1" applyProtection="1">
      <alignment vertical="center"/>
    </xf>
    <xf numFmtId="176" fontId="19" fillId="4" borderId="25" xfId="0" applyNumberFormat="1" applyFont="1" applyFill="1" applyBorder="1" applyAlignment="1" applyProtection="1">
      <alignment vertical="center"/>
    </xf>
    <xf numFmtId="176" fontId="19" fillId="4" borderId="26" xfId="0" applyNumberFormat="1" applyFont="1" applyFill="1" applyBorder="1" applyAlignment="1" applyProtection="1">
      <alignment vertical="center"/>
    </xf>
    <xf numFmtId="176" fontId="19" fillId="4" borderId="27" xfId="0" applyNumberFormat="1" applyFont="1" applyFill="1" applyBorder="1" applyAlignment="1" applyProtection="1">
      <alignment vertical="center"/>
    </xf>
    <xf numFmtId="177" fontId="19" fillId="4" borderId="8" xfId="0" applyNumberFormat="1" applyFont="1" applyFill="1" applyBorder="1" applyAlignment="1" applyProtection="1">
      <alignment horizontal="center" vertical="center" wrapText="1"/>
    </xf>
    <xf numFmtId="177" fontId="19" fillId="4" borderId="8" xfId="0" applyNumberFormat="1" applyFont="1" applyFill="1" applyBorder="1" applyAlignment="1" applyProtection="1">
      <alignment horizontal="center" vertical="center"/>
    </xf>
    <xf numFmtId="176" fontId="19" fillId="2" borderId="0" xfId="0" applyNumberFormat="1" applyFont="1" applyFill="1" applyProtection="1">
      <alignment vertical="center"/>
    </xf>
    <xf numFmtId="176" fontId="19" fillId="2" borderId="9" xfId="0" applyNumberFormat="1" applyFont="1" applyFill="1" applyBorder="1" applyAlignment="1" applyProtection="1">
      <alignment horizontal="center" vertical="center"/>
    </xf>
    <xf numFmtId="176" fontId="19" fillId="2" borderId="17" xfId="0" applyNumberFormat="1" applyFont="1" applyFill="1" applyBorder="1" applyAlignment="1" applyProtection="1">
      <alignment horizontal="center" vertical="center"/>
    </xf>
    <xf numFmtId="176" fontId="19" fillId="2" borderId="10" xfId="0" applyNumberFormat="1" applyFont="1" applyFill="1" applyBorder="1" applyAlignment="1" applyProtection="1">
      <alignment horizontal="center" vertical="center"/>
    </xf>
    <xf numFmtId="176" fontId="14" fillId="5" borderId="9" xfId="0" applyNumberFormat="1" applyFont="1" applyFill="1" applyBorder="1" applyAlignment="1" applyProtection="1">
      <alignment vertical="center" wrapText="1"/>
    </xf>
    <xf numFmtId="176" fontId="14" fillId="5" borderId="17" xfId="0" applyNumberFormat="1" applyFont="1" applyFill="1" applyBorder="1" applyAlignment="1" applyProtection="1">
      <alignment vertical="center"/>
    </xf>
    <xf numFmtId="176" fontId="14" fillId="5" borderId="10" xfId="0" applyNumberFormat="1" applyFont="1" applyFill="1" applyBorder="1" applyAlignment="1" applyProtection="1">
      <alignment vertical="center"/>
    </xf>
    <xf numFmtId="176" fontId="14" fillId="5" borderId="18" xfId="0" applyNumberFormat="1" applyFont="1" applyFill="1" applyBorder="1" applyAlignment="1" applyProtection="1">
      <alignment vertical="center" wrapText="1"/>
    </xf>
    <xf numFmtId="176" fontId="14" fillId="5" borderId="15" xfId="0" applyNumberFormat="1" applyFont="1" applyFill="1" applyBorder="1" applyAlignment="1" applyProtection="1">
      <alignment vertical="center" wrapText="1"/>
    </xf>
    <xf numFmtId="176" fontId="14" fillId="5" borderId="19" xfId="0" applyNumberFormat="1" applyFont="1" applyFill="1" applyBorder="1" applyAlignment="1" applyProtection="1">
      <alignment vertical="center" wrapText="1"/>
    </xf>
    <xf numFmtId="176" fontId="14" fillId="5" borderId="20" xfId="0" applyNumberFormat="1" applyFont="1" applyFill="1" applyBorder="1" applyAlignment="1" applyProtection="1">
      <alignment vertical="center" wrapText="1"/>
    </xf>
    <xf numFmtId="176" fontId="14" fillId="5" borderId="0" xfId="0" applyNumberFormat="1" applyFont="1" applyFill="1" applyBorder="1" applyAlignment="1" applyProtection="1">
      <alignment vertical="center" wrapText="1"/>
    </xf>
    <xf numFmtId="176" fontId="14" fillId="5" borderId="21" xfId="0" applyNumberFormat="1" applyFont="1" applyFill="1" applyBorder="1" applyAlignment="1" applyProtection="1">
      <alignment vertical="center" wrapText="1"/>
    </xf>
    <xf numFmtId="176" fontId="14" fillId="5" borderId="22" xfId="0" applyNumberFormat="1" applyFont="1" applyFill="1" applyBorder="1" applyAlignment="1" applyProtection="1">
      <alignment vertical="center" wrapText="1"/>
    </xf>
    <xf numFmtId="176" fontId="14" fillId="5" borderId="23" xfId="0" applyNumberFormat="1" applyFont="1" applyFill="1" applyBorder="1" applyAlignment="1" applyProtection="1">
      <alignment vertical="center" wrapText="1"/>
    </xf>
    <xf numFmtId="176" fontId="14" fillId="5" borderId="24" xfId="0" applyNumberFormat="1" applyFont="1" applyFill="1" applyBorder="1" applyAlignment="1" applyProtection="1">
      <alignment vertical="center" wrapText="1"/>
    </xf>
    <xf numFmtId="176" fontId="21" fillId="5" borderId="25" xfId="0" applyNumberFormat="1" applyFont="1" applyFill="1" applyBorder="1" applyProtection="1">
      <alignment vertical="center"/>
    </xf>
    <xf numFmtId="176" fontId="21" fillId="5" borderId="26" xfId="0" applyNumberFormat="1" applyFont="1" applyFill="1" applyBorder="1" applyProtection="1">
      <alignment vertical="center"/>
    </xf>
    <xf numFmtId="176" fontId="21" fillId="5" borderId="27" xfId="0" applyNumberFormat="1" applyFont="1" applyFill="1" applyBorder="1" applyProtection="1">
      <alignment vertical="center"/>
    </xf>
    <xf numFmtId="176" fontId="21" fillId="5" borderId="25" xfId="0" applyNumberFormat="1" applyFont="1" applyFill="1" applyBorder="1" applyAlignment="1" applyProtection="1">
      <alignment vertical="center" wrapText="1"/>
    </xf>
    <xf numFmtId="176" fontId="21" fillId="5" borderId="26" xfId="0" applyNumberFormat="1" applyFont="1" applyFill="1" applyBorder="1" applyAlignment="1" applyProtection="1">
      <alignment vertical="center" wrapText="1"/>
    </xf>
    <xf numFmtId="176" fontId="21" fillId="5" borderId="27" xfId="0" applyNumberFormat="1" applyFont="1" applyFill="1" applyBorder="1" applyAlignment="1" applyProtection="1">
      <alignment vertical="center" wrapText="1"/>
    </xf>
    <xf numFmtId="0" fontId="11" fillId="3" borderId="0" xfId="0" applyFont="1" applyFill="1" applyBorder="1" applyAlignment="1" applyProtection="1">
      <alignment horizontal="center"/>
    </xf>
    <xf numFmtId="0" fontId="5" fillId="3" borderId="28" xfId="0" applyFont="1" applyFill="1" applyBorder="1" applyAlignment="1" applyProtection="1">
      <alignment horizontal="center"/>
    </xf>
    <xf numFmtId="0" fontId="3" fillId="3" borderId="0" xfId="0" applyFont="1" applyFill="1" applyProtection="1">
      <alignment vertical="center"/>
    </xf>
    <xf numFmtId="0" fontId="2" fillId="3" borderId="0" xfId="0" applyFont="1" applyFill="1" applyAlignment="1" applyProtection="1">
      <alignment horizontal="distributed" vertical="center"/>
    </xf>
    <xf numFmtId="0" fontId="2" fillId="3" borderId="71" xfId="0" applyFont="1" applyFill="1" applyBorder="1" applyAlignment="1" applyProtection="1">
      <alignment horizontal="center" vertical="center"/>
    </xf>
    <xf numFmtId="0" fontId="2" fillId="3" borderId="72" xfId="0" applyFont="1" applyFill="1" applyBorder="1" applyAlignment="1" applyProtection="1">
      <alignment horizontal="center" vertical="center"/>
    </xf>
    <xf numFmtId="0" fontId="2" fillId="3" borderId="77" xfId="0" applyFont="1" applyFill="1" applyBorder="1" applyAlignment="1" applyProtection="1">
      <alignment horizontal="center" vertical="center"/>
    </xf>
    <xf numFmtId="0" fontId="2" fillId="3" borderId="74" xfId="0" applyFont="1" applyFill="1" applyBorder="1" applyAlignment="1" applyProtection="1">
      <alignment horizontal="center" vertical="center"/>
    </xf>
    <xf numFmtId="0" fontId="2" fillId="3" borderId="75" xfId="0" applyFont="1" applyFill="1" applyBorder="1" applyAlignment="1" applyProtection="1">
      <alignment horizontal="center" vertical="center"/>
    </xf>
    <xf numFmtId="0" fontId="2" fillId="3" borderId="78" xfId="0" applyFont="1" applyFill="1" applyBorder="1" applyAlignment="1" applyProtection="1">
      <alignment horizontal="center" vertical="center"/>
    </xf>
    <xf numFmtId="0" fontId="5" fillId="3" borderId="79" xfId="0" applyFont="1" applyFill="1" applyBorder="1" applyAlignment="1" applyProtection="1">
      <alignment horizontal="center" vertical="center"/>
    </xf>
    <xf numFmtId="0" fontId="5" fillId="3" borderId="72" xfId="0" applyFont="1" applyFill="1" applyBorder="1" applyAlignment="1" applyProtection="1">
      <alignment horizontal="center" vertical="center"/>
    </xf>
    <xf numFmtId="0" fontId="5" fillId="3" borderId="73" xfId="0" applyFont="1" applyFill="1" applyBorder="1" applyAlignment="1" applyProtection="1">
      <alignment horizontal="center" vertical="center"/>
    </xf>
    <xf numFmtId="0" fontId="5" fillId="3" borderId="80" xfId="0" applyFont="1" applyFill="1" applyBorder="1" applyAlignment="1" applyProtection="1">
      <alignment horizontal="center" vertical="center"/>
    </xf>
    <xf numFmtId="0" fontId="5" fillId="3" borderId="75" xfId="0" applyFont="1" applyFill="1" applyBorder="1" applyAlignment="1" applyProtection="1">
      <alignment horizontal="center" vertical="center"/>
    </xf>
    <xf numFmtId="0" fontId="5" fillId="3" borderId="76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center" wrapText="1"/>
    </xf>
    <xf numFmtId="0" fontId="5" fillId="3" borderId="23" xfId="0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/>
    </xf>
    <xf numFmtId="0" fontId="2" fillId="3" borderId="71" xfId="0" applyFont="1" applyFill="1" applyBorder="1" applyAlignment="1" applyProtection="1">
      <alignment horizontal="center" vertical="center" wrapText="1"/>
    </xf>
    <xf numFmtId="0" fontId="2" fillId="3" borderId="72" xfId="0" applyFont="1" applyFill="1" applyBorder="1" applyAlignment="1" applyProtection="1">
      <alignment horizontal="center" vertical="center" wrapText="1"/>
    </xf>
    <xf numFmtId="0" fontId="2" fillId="3" borderId="7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59" xfId="0" applyFont="1" applyFill="1" applyBorder="1" applyAlignment="1" applyProtection="1">
      <alignment horizontal="center" vertical="center" wrapText="1"/>
    </xf>
    <xf numFmtId="0" fontId="2" fillId="3" borderId="74" xfId="0" applyFont="1" applyFill="1" applyBorder="1" applyAlignment="1" applyProtection="1">
      <alignment horizontal="center" vertical="center" wrapText="1"/>
    </xf>
    <xf numFmtId="0" fontId="2" fillId="3" borderId="75" xfId="0" applyFont="1" applyFill="1" applyBorder="1" applyAlignment="1" applyProtection="1">
      <alignment horizontal="center" vertical="center" wrapText="1"/>
    </xf>
    <xf numFmtId="0" fontId="2" fillId="3" borderId="76" xfId="0" applyFont="1" applyFill="1" applyBorder="1" applyAlignment="1" applyProtection="1">
      <alignment horizontal="center" vertical="center" wrapText="1"/>
    </xf>
    <xf numFmtId="0" fontId="7" fillId="3" borderId="71" xfId="0" applyFont="1" applyFill="1" applyBorder="1" applyAlignment="1" applyProtection="1">
      <alignment horizontal="center" vertical="center"/>
    </xf>
    <xf numFmtId="0" fontId="7" fillId="3" borderId="72" xfId="0" applyFont="1" applyFill="1" applyBorder="1" applyAlignment="1" applyProtection="1">
      <alignment horizontal="center" vertical="center"/>
    </xf>
    <xf numFmtId="0" fontId="7" fillId="3" borderId="73" xfId="0" applyFont="1" applyFill="1" applyBorder="1" applyAlignment="1" applyProtection="1">
      <alignment horizontal="center" vertical="center"/>
    </xf>
    <xf numFmtId="3" fontId="8" fillId="3" borderId="1" xfId="0" applyNumberFormat="1" applyFont="1" applyFill="1" applyBorder="1" applyAlignment="1" applyProtection="1">
      <alignment horizontal="center" vertical="center"/>
    </xf>
    <xf numFmtId="3" fontId="8" fillId="3" borderId="0" xfId="0" applyNumberFormat="1" applyFont="1" applyFill="1" applyBorder="1" applyAlignment="1" applyProtection="1">
      <alignment horizontal="center" vertical="center"/>
    </xf>
    <xf numFmtId="3" fontId="8" fillId="3" borderId="59" xfId="0" applyNumberFormat="1" applyFont="1" applyFill="1" applyBorder="1" applyAlignment="1" applyProtection="1">
      <alignment horizontal="center" vertical="center"/>
    </xf>
    <xf numFmtId="3" fontId="8" fillId="3" borderId="74" xfId="0" applyNumberFormat="1" applyFont="1" applyFill="1" applyBorder="1" applyAlignment="1" applyProtection="1">
      <alignment horizontal="center" vertical="center"/>
    </xf>
    <xf numFmtId="3" fontId="8" fillId="3" borderId="75" xfId="0" applyNumberFormat="1" applyFont="1" applyFill="1" applyBorder="1" applyAlignment="1" applyProtection="1">
      <alignment horizontal="center" vertical="center"/>
    </xf>
    <xf numFmtId="3" fontId="8" fillId="3" borderId="76" xfId="0" applyNumberFormat="1" applyFont="1" applyFill="1" applyBorder="1" applyAlignment="1" applyProtection="1">
      <alignment horizontal="center" vertical="center"/>
    </xf>
    <xf numFmtId="0" fontId="2" fillId="3" borderId="60" xfId="0" applyFont="1" applyFill="1" applyBorder="1" applyAlignment="1" applyProtection="1">
      <alignment horizontal="center" vertical="center"/>
    </xf>
    <xf numFmtId="0" fontId="2" fillId="3" borderId="61" xfId="0" applyFont="1" applyFill="1" applyBorder="1" applyAlignment="1" applyProtection="1">
      <alignment horizontal="center" vertical="center"/>
    </xf>
    <xf numFmtId="0" fontId="2" fillId="3" borderId="62" xfId="0" applyFont="1" applyFill="1" applyBorder="1" applyAlignment="1" applyProtection="1">
      <alignment horizontal="center" vertical="center"/>
    </xf>
    <xf numFmtId="0" fontId="2" fillId="3" borderId="63" xfId="0" applyFont="1" applyFill="1" applyBorder="1" applyAlignment="1" applyProtection="1">
      <alignment horizontal="center" vertical="center"/>
    </xf>
    <xf numFmtId="0" fontId="2" fillId="3" borderId="64" xfId="0" applyFont="1" applyFill="1" applyBorder="1" applyAlignment="1" applyProtection="1">
      <alignment horizontal="center" vertical="center"/>
    </xf>
    <xf numFmtId="0" fontId="2" fillId="3" borderId="53" xfId="0" applyFont="1" applyFill="1" applyBorder="1" applyAlignment="1" applyProtection="1">
      <alignment horizontal="center" vertical="center"/>
    </xf>
    <xf numFmtId="0" fontId="2" fillId="3" borderId="65" xfId="0" applyFont="1" applyFill="1" applyBorder="1" applyAlignment="1" applyProtection="1">
      <alignment horizontal="center" vertical="center"/>
    </xf>
    <xf numFmtId="0" fontId="2" fillId="3" borderId="66" xfId="0" applyFont="1" applyFill="1" applyBorder="1" applyAlignment="1" applyProtection="1">
      <alignment horizontal="center" vertical="center"/>
    </xf>
    <xf numFmtId="0" fontId="2" fillId="3" borderId="41" xfId="0" applyFont="1" applyFill="1" applyBorder="1" applyAlignment="1" applyProtection="1">
      <alignment horizontal="center" vertical="center"/>
    </xf>
    <xf numFmtId="0" fontId="2" fillId="3" borderId="45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46" xfId="0" applyFont="1" applyFill="1" applyBorder="1" applyAlignment="1" applyProtection="1">
      <alignment horizontal="center" vertical="center"/>
    </xf>
    <xf numFmtId="0" fontId="2" fillId="3" borderId="47" xfId="0" applyFont="1" applyFill="1" applyBorder="1" applyAlignment="1" applyProtection="1">
      <alignment horizontal="center" vertical="center"/>
    </xf>
    <xf numFmtId="0" fontId="2" fillId="3" borderId="67" xfId="0" applyFont="1" applyFill="1" applyBorder="1" applyAlignment="1" applyProtection="1">
      <alignment horizontal="center" vertical="center"/>
    </xf>
    <xf numFmtId="0" fontId="2" fillId="3" borderId="68" xfId="0" applyFont="1" applyFill="1" applyBorder="1" applyAlignment="1" applyProtection="1">
      <alignment horizontal="center" vertical="center"/>
    </xf>
    <xf numFmtId="0" fontId="2" fillId="3" borderId="52" xfId="0" applyFont="1" applyFill="1" applyBorder="1" applyAlignment="1" applyProtection="1">
      <alignment horizontal="center" vertical="center"/>
    </xf>
    <xf numFmtId="0" fontId="2" fillId="3" borderId="54" xfId="0" applyFont="1" applyFill="1" applyBorder="1" applyAlignment="1" applyProtection="1">
      <alignment horizontal="center" vertical="center"/>
    </xf>
    <xf numFmtId="0" fontId="2" fillId="3" borderId="69" xfId="0" applyFont="1" applyFill="1" applyBorder="1" applyAlignment="1" applyProtection="1">
      <alignment horizontal="center" vertical="center"/>
    </xf>
    <xf numFmtId="0" fontId="2" fillId="3" borderId="70" xfId="0" applyFont="1" applyFill="1" applyBorder="1" applyAlignment="1" applyProtection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</xf>
    <xf numFmtId="0" fontId="2" fillId="3" borderId="39" xfId="0" applyFont="1" applyFill="1" applyBorder="1" applyAlignment="1" applyProtection="1">
      <alignment horizontal="center" vertical="center"/>
    </xf>
    <xf numFmtId="0" fontId="2" fillId="3" borderId="40" xfId="0" applyFont="1" applyFill="1" applyBorder="1" applyAlignment="1" applyProtection="1">
      <alignment horizontal="center" vertical="center"/>
    </xf>
    <xf numFmtId="0" fontId="9" fillId="3" borderId="43" xfId="0" applyFont="1" applyFill="1" applyBorder="1" applyAlignment="1" applyProtection="1">
      <alignment vertical="center" shrinkToFit="1"/>
    </xf>
    <xf numFmtId="0" fontId="9" fillId="3" borderId="39" xfId="0" applyFont="1" applyFill="1" applyBorder="1" applyAlignment="1" applyProtection="1">
      <alignment vertical="center" shrinkToFit="1"/>
    </xf>
    <xf numFmtId="0" fontId="9" fillId="3" borderId="44" xfId="0" applyFont="1" applyFill="1" applyBorder="1" applyAlignment="1" applyProtection="1">
      <alignment vertical="center" shrinkToFit="1"/>
    </xf>
    <xf numFmtId="0" fontId="11" fillId="3" borderId="81" xfId="0" applyNumberFormat="1" applyFont="1" applyFill="1" applyBorder="1" applyAlignment="1" applyProtection="1">
      <alignment horizontal="right"/>
    </xf>
    <xf numFmtId="0" fontId="11" fillId="3" borderId="26" xfId="0" applyNumberFormat="1" applyFont="1" applyFill="1" applyBorder="1" applyAlignment="1" applyProtection="1">
      <alignment horizontal="right"/>
    </xf>
    <xf numFmtId="0" fontId="11" fillId="3" borderId="43" xfId="0" applyNumberFormat="1" applyFont="1" applyFill="1" applyBorder="1" applyAlignment="1" applyProtection="1">
      <alignment horizontal="right"/>
    </xf>
    <xf numFmtId="179" fontId="11" fillId="3" borderId="45" xfId="0" applyNumberFormat="1" applyFont="1" applyFill="1" applyBorder="1" applyAlignment="1" applyProtection="1">
      <alignment horizontal="right"/>
    </xf>
    <xf numFmtId="179" fontId="11" fillId="3" borderId="23" xfId="0" applyNumberFormat="1" applyFont="1" applyFill="1" applyBorder="1" applyAlignment="1" applyProtection="1">
      <alignment horizontal="right"/>
    </xf>
    <xf numFmtId="179" fontId="11" fillId="3" borderId="46" xfId="0" applyNumberFormat="1" applyFont="1" applyFill="1" applyBorder="1" applyAlignment="1" applyProtection="1">
      <alignment horizontal="right"/>
    </xf>
    <xf numFmtId="179" fontId="11" fillId="3" borderId="47" xfId="0" applyNumberFormat="1" applyFont="1" applyFill="1" applyBorder="1" applyAlignment="1" applyProtection="1">
      <alignment horizontal="right"/>
    </xf>
    <xf numFmtId="179" fontId="9" fillId="3" borderId="41" xfId="0" applyNumberFormat="1" applyFont="1" applyFill="1" applyBorder="1" applyProtection="1">
      <alignment vertical="center"/>
    </xf>
    <xf numFmtId="179" fontId="9" fillId="3" borderId="23" xfId="0" applyNumberFormat="1" applyFont="1" applyFill="1" applyBorder="1" applyProtection="1">
      <alignment vertical="center"/>
    </xf>
    <xf numFmtId="179" fontId="9" fillId="3" borderId="42" xfId="0" applyNumberFormat="1" applyFont="1" applyFill="1" applyBorder="1" applyProtection="1">
      <alignment vertical="center"/>
    </xf>
    <xf numFmtId="0" fontId="2" fillId="3" borderId="49" xfId="0" applyFont="1" applyFill="1" applyBorder="1" applyAlignment="1" applyProtection="1">
      <alignment horizontal="center" vertical="center"/>
    </xf>
    <xf numFmtId="0" fontId="2" fillId="3" borderId="50" xfId="0" applyFont="1" applyFill="1" applyBorder="1" applyAlignment="1" applyProtection="1">
      <alignment horizontal="center" vertical="center"/>
    </xf>
    <xf numFmtId="0" fontId="2" fillId="3" borderId="51" xfId="0" applyFont="1" applyFill="1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vertical="center" shrinkToFit="1"/>
    </xf>
    <xf numFmtId="0" fontId="9" fillId="3" borderId="15" xfId="0" applyFont="1" applyFill="1" applyBorder="1" applyAlignment="1" applyProtection="1">
      <alignment vertical="center" shrinkToFit="1"/>
    </xf>
    <xf numFmtId="0" fontId="9" fillId="3" borderId="4" xfId="0" applyFont="1" applyFill="1" applyBorder="1" applyAlignment="1" applyProtection="1">
      <alignment vertical="center" shrinkToFit="1"/>
    </xf>
    <xf numFmtId="0" fontId="9" fillId="3" borderId="22" xfId="0" applyFont="1" applyFill="1" applyBorder="1" applyAlignment="1" applyProtection="1">
      <alignment vertical="center" shrinkToFit="1"/>
    </xf>
    <xf numFmtId="0" fontId="9" fillId="3" borderId="23" xfId="0" applyFont="1" applyFill="1" applyBorder="1" applyAlignment="1" applyProtection="1">
      <alignment vertical="center" shrinkToFit="1"/>
    </xf>
    <xf numFmtId="0" fontId="9" fillId="3" borderId="47" xfId="0" applyFont="1" applyFill="1" applyBorder="1" applyAlignment="1" applyProtection="1">
      <alignment vertical="center" shrinkToFit="1"/>
    </xf>
    <xf numFmtId="0" fontId="10" fillId="3" borderId="14" xfId="0" applyFont="1" applyFill="1" applyBorder="1" applyAlignment="1" applyProtection="1">
      <alignment horizontal="right" vertical="center"/>
    </xf>
    <xf numFmtId="0" fontId="10" fillId="3" borderId="15" xfId="0" applyFont="1" applyFill="1" applyBorder="1" applyAlignment="1" applyProtection="1">
      <alignment horizontal="right" vertical="center"/>
    </xf>
    <xf numFmtId="0" fontId="10" fillId="3" borderId="55" xfId="0" applyFont="1" applyFill="1" applyBorder="1" applyAlignment="1" applyProtection="1">
      <alignment horizontal="right" vertical="center"/>
    </xf>
    <xf numFmtId="179" fontId="11" fillId="3" borderId="41" xfId="0" applyNumberFormat="1" applyFont="1" applyFill="1" applyBorder="1" applyAlignment="1" applyProtection="1">
      <alignment horizontal="right"/>
    </xf>
    <xf numFmtId="0" fontId="2" fillId="3" borderId="56" xfId="0" applyFont="1" applyFill="1" applyBorder="1" applyAlignment="1" applyProtection="1">
      <alignment horizontal="center" vertical="center"/>
    </xf>
    <xf numFmtId="0" fontId="2" fillId="3" borderId="57" xfId="0" applyFont="1" applyFill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right" vertical="center"/>
    </xf>
    <xf numFmtId="0" fontId="10" fillId="3" borderId="0" xfId="0" applyFont="1" applyFill="1" applyBorder="1" applyAlignment="1" applyProtection="1">
      <alignment horizontal="right" vertical="center"/>
    </xf>
    <xf numFmtId="0" fontId="10" fillId="3" borderId="59" xfId="0" applyFont="1" applyFill="1" applyBorder="1" applyAlignment="1" applyProtection="1">
      <alignment horizontal="right" vertical="center"/>
    </xf>
    <xf numFmtId="0" fontId="2" fillId="3" borderId="29" xfId="0" applyFont="1" applyFill="1" applyBorder="1" applyAlignment="1" applyProtection="1">
      <alignment horizontal="center" vertical="center"/>
    </xf>
    <xf numFmtId="0" fontId="2" fillId="3" borderId="30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 applyProtection="1">
      <alignment horizontal="center" vertical="center"/>
    </xf>
    <xf numFmtId="0" fontId="9" fillId="3" borderId="32" xfId="0" applyFont="1" applyFill="1" applyBorder="1" applyAlignment="1" applyProtection="1">
      <alignment vertical="center" shrinkToFit="1"/>
    </xf>
    <xf numFmtId="0" fontId="9" fillId="3" borderId="30" xfId="0" applyFont="1" applyFill="1" applyBorder="1" applyAlignment="1" applyProtection="1">
      <alignment vertical="center" shrinkToFit="1"/>
    </xf>
    <xf numFmtId="0" fontId="9" fillId="3" borderId="33" xfId="0" applyFont="1" applyFill="1" applyBorder="1" applyAlignment="1" applyProtection="1">
      <alignment vertical="center" shrinkToFit="1"/>
    </xf>
    <xf numFmtId="0" fontId="11" fillId="3" borderId="34" xfId="0" applyNumberFormat="1" applyFont="1" applyFill="1" applyBorder="1" applyAlignment="1" applyProtection="1">
      <alignment horizontal="right"/>
    </xf>
    <xf numFmtId="0" fontId="11" fillId="3" borderId="35" xfId="0" applyNumberFormat="1" applyFont="1" applyFill="1" applyBorder="1" applyAlignment="1" applyProtection="1">
      <alignment horizontal="right"/>
    </xf>
    <xf numFmtId="0" fontId="11" fillId="3" borderId="32" xfId="0" applyNumberFormat="1" applyFont="1" applyFill="1" applyBorder="1" applyAlignment="1" applyProtection="1">
      <alignment horizontal="right"/>
    </xf>
    <xf numFmtId="179" fontId="11" fillId="3" borderId="33" xfId="0" applyNumberFormat="1" applyFont="1" applyFill="1" applyBorder="1" applyAlignment="1" applyProtection="1">
      <alignment horizontal="right"/>
    </xf>
    <xf numFmtId="179" fontId="11" fillId="3" borderId="35" xfId="0" applyNumberFormat="1" applyFont="1" applyFill="1" applyBorder="1" applyAlignment="1" applyProtection="1">
      <alignment horizontal="right"/>
    </xf>
    <xf numFmtId="179" fontId="11" fillId="3" borderId="32" xfId="0" applyNumberFormat="1" applyFont="1" applyFill="1" applyBorder="1" applyAlignment="1" applyProtection="1">
      <alignment horizontal="right"/>
    </xf>
    <xf numFmtId="179" fontId="11" fillId="3" borderId="36" xfId="0" applyNumberFormat="1" applyFont="1" applyFill="1" applyBorder="1" applyAlignment="1" applyProtection="1">
      <alignment horizontal="right"/>
    </xf>
    <xf numFmtId="179" fontId="9" fillId="3" borderId="34" xfId="0" applyNumberFormat="1" applyFont="1" applyFill="1" applyBorder="1" applyProtection="1">
      <alignment vertical="center"/>
    </xf>
    <xf numFmtId="179" fontId="9" fillId="3" borderId="35" xfId="0" applyNumberFormat="1" applyFont="1" applyFill="1" applyBorder="1" applyProtection="1">
      <alignment vertical="center"/>
    </xf>
    <xf numFmtId="179" fontId="9" fillId="3" borderId="37" xfId="0" applyNumberFormat="1" applyFont="1" applyFill="1" applyBorder="1" applyProtection="1">
      <alignment vertical="center"/>
    </xf>
    <xf numFmtId="179" fontId="11" fillId="3" borderId="34" xfId="0" applyNumberFormat="1" applyFont="1" applyFill="1" applyBorder="1" applyAlignment="1" applyProtection="1">
      <alignment horizontal="right"/>
    </xf>
    <xf numFmtId="0" fontId="9" fillId="3" borderId="25" xfId="0" applyFont="1" applyFill="1" applyBorder="1" applyAlignment="1" applyProtection="1">
      <alignment vertical="center" shrinkToFit="1"/>
    </xf>
    <xf numFmtId="0" fontId="9" fillId="3" borderId="26" xfId="0" applyFont="1" applyFill="1" applyBorder="1" applyAlignment="1" applyProtection="1">
      <alignment vertical="center" shrinkToFit="1"/>
    </xf>
    <xf numFmtId="0" fontId="9" fillId="3" borderId="48" xfId="0" applyFont="1" applyFill="1" applyBorder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553446</xdr:colOff>
      <xdr:row>18</xdr:row>
      <xdr:rowOff>251509</xdr:rowOff>
    </xdr:from>
    <xdr:to>
      <xdr:col>10</xdr:col>
      <xdr:colOff>223496</xdr:colOff>
      <xdr:row>23</xdr:row>
      <xdr:rowOff>55407</xdr:rowOff>
    </xdr:to>
    <xdr:sp macro="" textlink="">
      <xdr:nvSpPr>
        <xdr:cNvPr id="5" name="角丸四角形吹き出し 4"/>
        <xdr:cNvSpPr/>
      </xdr:nvSpPr>
      <xdr:spPr>
        <a:xfrm>
          <a:off x="987363" y="7405842"/>
          <a:ext cx="4157383" cy="1232648"/>
        </a:xfrm>
        <a:prstGeom prst="wedgeRoundRectCallout">
          <a:avLst>
            <a:gd name="adj1" fmla="val -48159"/>
            <a:gd name="adj2" fmla="val -6236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「学校名」「学校名（略称）」「出場選手数」を入力してください。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「学校名」「出場選手数」については、入力すると印刷用（様式Ｂ）に反映します。必ず入力してください。</a:t>
          </a:r>
        </a:p>
      </xdr:txBody>
    </xdr:sp>
    <xdr:clientData/>
  </xdr:twoCellAnchor>
  <xdr:twoCellAnchor>
    <xdr:from>
      <xdr:col>13</xdr:col>
      <xdr:colOff>1066425</xdr:colOff>
      <xdr:row>19</xdr:row>
      <xdr:rowOff>12452</xdr:rowOff>
    </xdr:from>
    <xdr:to>
      <xdr:col>16</xdr:col>
      <xdr:colOff>192368</xdr:colOff>
      <xdr:row>21</xdr:row>
      <xdr:rowOff>113304</xdr:rowOff>
    </xdr:to>
    <xdr:sp macro="" textlink="">
      <xdr:nvSpPr>
        <xdr:cNvPr id="6" name="角丸四角形吹き出し 5"/>
        <xdr:cNvSpPr/>
      </xdr:nvSpPr>
      <xdr:spPr>
        <a:xfrm>
          <a:off x="7723342" y="7452535"/>
          <a:ext cx="3327526" cy="672352"/>
        </a:xfrm>
        <a:prstGeom prst="wedgeRoundRectCallout">
          <a:avLst>
            <a:gd name="adj1" fmla="val -54315"/>
            <a:gd name="adj2" fmla="val -7806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chemeClr val="tx1"/>
              </a:solidFill>
            </a:rPr>
            <a:t>印刷用（様式Ｂ）には反映されませんが、ご協力をお願いします。</a:t>
          </a:r>
        </a:p>
      </xdr:txBody>
    </xdr:sp>
    <xdr:clientData/>
  </xdr:twoCellAnchor>
  <xdr:twoCellAnchor>
    <xdr:from>
      <xdr:col>14</xdr:col>
      <xdr:colOff>347382</xdr:colOff>
      <xdr:row>3</xdr:row>
      <xdr:rowOff>212912</xdr:rowOff>
    </xdr:from>
    <xdr:to>
      <xdr:col>16</xdr:col>
      <xdr:colOff>806824</xdr:colOff>
      <xdr:row>10</xdr:row>
      <xdr:rowOff>137584</xdr:rowOff>
    </xdr:to>
    <xdr:sp macro="" textlink="">
      <xdr:nvSpPr>
        <xdr:cNvPr id="7" name="角丸四角形吹き出し 6"/>
        <xdr:cNvSpPr/>
      </xdr:nvSpPr>
      <xdr:spPr>
        <a:xfrm>
          <a:off x="9089215" y="3641912"/>
          <a:ext cx="2576109" cy="1205255"/>
        </a:xfrm>
        <a:prstGeom prst="wedgeRoundRectCallout">
          <a:avLst>
            <a:gd name="adj1" fmla="val -65185"/>
            <a:gd name="adj2" fmla="val -472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必ず入力してください。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印刷用（様式Ｂ）に反映します。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地域名、都道府県名はリストボックスから選択して下さい。</a:t>
          </a:r>
        </a:p>
      </xdr:txBody>
    </xdr:sp>
    <xdr:clientData/>
  </xdr:twoCellAnchor>
  <xdr:twoCellAnchor>
    <xdr:from>
      <xdr:col>0</xdr:col>
      <xdr:colOff>11201</xdr:colOff>
      <xdr:row>0</xdr:row>
      <xdr:rowOff>0</xdr:rowOff>
    </xdr:from>
    <xdr:to>
      <xdr:col>17</xdr:col>
      <xdr:colOff>670106</xdr:colOff>
      <xdr:row>0</xdr:row>
      <xdr:rowOff>3038474</xdr:rowOff>
    </xdr:to>
    <xdr:sp macro="" textlink="">
      <xdr:nvSpPr>
        <xdr:cNvPr id="8" name="Rectangle 2"/>
        <xdr:cNvSpPr>
          <a:spLocks noChangeArrowheads="1"/>
        </xdr:cNvSpPr>
      </xdr:nvSpPr>
      <xdr:spPr bwMode="auto">
        <a:xfrm>
          <a:off x="11201" y="0"/>
          <a:ext cx="12649199" cy="30384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各都道府県専門部委員長　各位</a:t>
          </a:r>
        </a:p>
        <a:p>
          <a:pPr algn="l" rtl="0">
            <a:lnSpc>
              <a:spcPts val="1600"/>
            </a:lnSpc>
            <a:defRPr sz="1000"/>
          </a:pP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参加校別参加選手数一覧及び参加料納入書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作成上の注意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次の点にご注意の上、作成・印刷をしてください。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入力用シートの黄色セル内のみに「地域名」「都道府県名」はリストボックスから選択し、「委員長名」「学校名」「学校名（略称）」「参加人数」「学校所在地・顧問に関する情報」の入力をお願いし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「地域名」「都道府県名」「委員長名」「学校名」「「参加人数」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を入力すると、「印刷用（様式Ｂ）」は完成します。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「学校名（略称）」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「学校所在地・顧問に関する情報」についての入力もお願いいたします。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②印刷時は、参加校が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校以下の場合は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ページ、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校以上の場合は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ページと印刷範囲指定してください。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③作成した提出書類「様式Ｂ」は各出場校から提出された「様式Ａ」とともに提出をお願いします，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この作成したファイル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はファイル名を「様式Ｂ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_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○○」（○○は都道府県名）とし、次のメールアドレスに</a:t>
          </a:r>
          <a:r>
            <a:rPr lang="en-US" altLang="ja-JP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月２８日</a:t>
          </a:r>
          <a:r>
            <a:rPr lang="en-US" altLang="ja-JP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木</a:t>
          </a:r>
          <a:r>
            <a:rPr lang="en-US" altLang="ja-JP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までに</a:t>
          </a:r>
          <a:r>
            <a:rPr lang="ja-JP" altLang="ja-JP" sz="1000" b="0" i="0" u="sng" baseline="0">
              <a:effectLst/>
              <a:latin typeface="+mn-lt"/>
              <a:ea typeface="+mn-ea"/>
              <a:cs typeface="+mn-cs"/>
            </a:rPr>
            <a:t>添付して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送信をお願いします。　　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メ ールアドレス：　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interhigh-sports@city.fukuyama.hiroshima.jp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メールが送信できない場合は、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</a:rPr>
            <a:t>084-928-1274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（桒田・山本）までご連絡ください。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注意事項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画面上ではセルに色がついておりますが、印刷時は影響ありません。万が一印刷時に塗りつぶされてしまう場合は、塗りつぶしを解除してください（下記手順で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を解除してから）。</a:t>
          </a:r>
        </a:p>
        <a:p>
          <a:pPr algn="l" rtl="0">
            <a:lnSpc>
              <a:spcPts val="10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青色で塗りつぶされたセルは、内容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計算式・文字等）を変更できないように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しております。よって、青いセルへの入力等はできません。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を解除したい場合は、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ツール＞保護＞シート保護の解除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（＝古いバージョンのＥｘｃ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el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校閲＞変更＞シート保護の解除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（＝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Excel2007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で解除してください。ただし，解除した際に青いセルを操作した場合は、計算式や文字列が消去されることがありますのでご注意ください。</a:t>
          </a:r>
        </a:p>
      </xdr:txBody>
    </xdr:sp>
    <xdr:clientData/>
  </xdr:twoCellAnchor>
  <xdr:twoCellAnchor>
    <xdr:from>
      <xdr:col>12</xdr:col>
      <xdr:colOff>11205</xdr:colOff>
      <xdr:row>13</xdr:row>
      <xdr:rowOff>8713</xdr:rowOff>
    </xdr:from>
    <xdr:to>
      <xdr:col>16</xdr:col>
      <xdr:colOff>1142999</xdr:colOff>
      <xdr:row>18</xdr:row>
      <xdr:rowOff>52916</xdr:rowOff>
    </xdr:to>
    <xdr:sp macro="" textlink="">
      <xdr:nvSpPr>
        <xdr:cNvPr id="10" name="角丸四角形 9"/>
        <xdr:cNvSpPr/>
      </xdr:nvSpPr>
      <xdr:spPr>
        <a:xfrm>
          <a:off x="5773830" y="5723713"/>
          <a:ext cx="6218144" cy="147295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11206</xdr:colOff>
      <xdr:row>13</xdr:row>
      <xdr:rowOff>0</xdr:rowOff>
    </xdr:from>
    <xdr:to>
      <xdr:col>11</xdr:col>
      <xdr:colOff>0</xdr:colOff>
      <xdr:row>18</xdr:row>
      <xdr:rowOff>63500</xdr:rowOff>
    </xdr:to>
    <xdr:sp macro="" textlink="">
      <xdr:nvSpPr>
        <xdr:cNvPr id="11" name="角丸四角形 10"/>
        <xdr:cNvSpPr/>
      </xdr:nvSpPr>
      <xdr:spPr>
        <a:xfrm>
          <a:off x="449356" y="5715000"/>
          <a:ext cx="4894169" cy="14922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647699</xdr:colOff>
      <xdr:row>0</xdr:row>
      <xdr:rowOff>3038474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0" y="0"/>
          <a:ext cx="11125199" cy="304799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各都道府県専門部委員長　各位</a:t>
          </a:r>
        </a:p>
        <a:p>
          <a:pPr algn="l" rtl="0">
            <a:lnSpc>
              <a:spcPts val="1600"/>
            </a:lnSpc>
            <a:defRPr sz="1000"/>
          </a:pP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参加校別参加選手数一覧及び参加料納入書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作成上の注意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次の点にご注意の上、作成・印刷をしてください。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①入力用シートの黄色セル内のみに「地域名」「都道府県名」はリストボックスから選択し、「委員長名」「学校名」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「学校名（略称）」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「参加人数」「学校所在地・顧問に関する情報」の入力をお願いします。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「地域名」「都道府県名」「委員長名」「学校名」「「参加人数」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を入力すると、「印刷用（様式Ｂ）」は完成します。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「学校名（略称）」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「学校所在地・顧問に関する情報」についての入力もお願いいたします。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②印刷時は、参加校が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校以下の場合は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ページ、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校以上の場合は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ページと印刷範囲指定してください。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③作成した提出書類「様式Ｂ」は各出場校から提出された「様式Ａ」とともに提出をお願いします，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この作成したファイル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はファイル名を「様式Ｂ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_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○○」（○○は都道府県名）とし、次のメールアドレスに</a:t>
          </a:r>
          <a:r>
            <a:rPr lang="en-US" altLang="ja-JP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28</a:t>
          </a:r>
          <a:r>
            <a:rPr lang="ja-JP" altLang="en-US" sz="105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日（木）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までに</a:t>
          </a: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添付して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送信をお願いします。　　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メ ールアドレス：　</a:t>
          </a:r>
          <a:r>
            <a:rPr lang="en-US" altLang="ja-JP" sz="12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interhigh-sports@city.fukuyama.hiroshima.jp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メールが送信できない場合は、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</a:rPr>
            <a:t>084-928-1274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（桒田・山本）までご連絡ください。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注意事項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画面上ではセルに色がついておりますが、印刷時は影響ありません。万が一印刷時に塗りつぶされてしまう場合は、塗りつぶしを解除してください（下記手順で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を解除してから）。</a:t>
          </a:r>
        </a:p>
        <a:p>
          <a:pPr algn="l" rtl="0">
            <a:lnSpc>
              <a:spcPts val="10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青色で塗りつぶされたセルは、内容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計算式・文字等）を変更できないように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しております。よって、青いセルへの入力等はできません。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『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保護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』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を解除したい場合は、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ツール＞保護＞シート保護の解除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（＝古いバージョンのＥｘｃ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el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校閲＞変更＞シート保護の解除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（＝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Excel2007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で解除してください。ただし、解除した際に青いセルを操作した場合は、計算式や文字列が消去されることがありますのでご注意ください。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T73"/>
  <sheetViews>
    <sheetView showZeros="0" tabSelected="1" topLeftCell="A4" zoomScale="90" zoomScaleNormal="90" workbookViewId="0">
      <selection activeCell="F16" sqref="F16"/>
    </sheetView>
  </sheetViews>
  <sheetFormatPr defaultRowHeight="13.5"/>
  <cols>
    <col min="1" max="1" width="1.125" style="28" customWidth="1"/>
    <col min="2" max="2" width="4.625" style="28" customWidth="1"/>
    <col min="3" max="3" width="31.625" style="28" bestFit="1" customWidth="1"/>
    <col min="4" max="9" width="3.625" style="28" customWidth="1"/>
    <col min="10" max="12" width="5.5" style="28" bestFit="1" customWidth="1"/>
    <col min="13" max="13" width="11.625" style="28" bestFit="1" customWidth="1"/>
    <col min="14" max="14" width="27.375" style="28" customWidth="1"/>
    <col min="15" max="16" width="13.875" style="2" bestFit="1" customWidth="1"/>
    <col min="17" max="17" width="15" style="2" bestFit="1" customWidth="1"/>
    <col min="18" max="18" width="11.375" style="28" customWidth="1"/>
    <col min="19" max="20" width="7.5" style="28" bestFit="1" customWidth="1"/>
    <col min="21" max="21" width="9" style="28" customWidth="1"/>
    <col min="22" max="16384" width="9" style="28"/>
  </cols>
  <sheetData>
    <row r="1" spans="1:20" ht="241.5" customHeight="1"/>
    <row r="2" spans="1:20" s="38" customFormat="1" ht="14.25" customHeight="1">
      <c r="A2" s="29" t="s">
        <v>124</v>
      </c>
      <c r="B2" s="29"/>
      <c r="C2" s="29"/>
      <c r="O2" s="31"/>
      <c r="P2" s="31"/>
      <c r="Q2" s="31"/>
    </row>
    <row r="3" spans="1:20" s="38" customFormat="1" ht="14.25" customHeight="1">
      <c r="A3" s="29" t="s">
        <v>125</v>
      </c>
      <c r="B3" s="29"/>
      <c r="C3" s="29"/>
      <c r="O3" s="31"/>
      <c r="P3" s="31"/>
    </row>
    <row r="4" spans="1:20" s="38" customFormat="1" ht="25.5">
      <c r="A4" s="32" t="s">
        <v>108</v>
      </c>
      <c r="B4" s="32"/>
      <c r="O4" s="31"/>
      <c r="P4" s="31"/>
      <c r="Q4" s="31"/>
    </row>
    <row r="5" spans="1:20" s="38" customFormat="1" ht="3.75" customHeight="1">
      <c r="O5" s="31"/>
      <c r="P5" s="31"/>
    </row>
    <row r="6" spans="1:20" s="38" customFormat="1" ht="16.5" customHeight="1">
      <c r="C6" s="84"/>
      <c r="D6" s="85"/>
      <c r="E6" s="85"/>
      <c r="F6" s="85"/>
      <c r="G6" s="85"/>
      <c r="H6" s="85"/>
      <c r="I6" s="86"/>
      <c r="J6" s="33" t="s">
        <v>2</v>
      </c>
      <c r="K6" s="33" t="s">
        <v>3</v>
      </c>
      <c r="L6" s="33" t="s">
        <v>4</v>
      </c>
      <c r="M6" s="68" t="s">
        <v>0</v>
      </c>
      <c r="N6" s="35" t="s">
        <v>62</v>
      </c>
      <c r="O6" s="31"/>
      <c r="P6" s="31"/>
      <c r="Q6" s="36"/>
      <c r="R6" s="87" t="s">
        <v>43</v>
      </c>
    </row>
    <row r="7" spans="1:20" s="38" customFormat="1" ht="16.5" customHeight="1">
      <c r="C7" s="84" t="s">
        <v>36</v>
      </c>
      <c r="D7" s="85"/>
      <c r="E7" s="85"/>
      <c r="F7" s="85"/>
      <c r="G7" s="85"/>
      <c r="H7" s="85"/>
      <c r="I7" s="86"/>
      <c r="J7" s="33">
        <f>COUNT(J14:J73)-COUNTIF(J14:J73,0)</f>
        <v>3</v>
      </c>
      <c r="K7" s="33">
        <f>COUNT(K14:K73)-COUNTIF(K14:K73,0)</f>
        <v>2</v>
      </c>
      <c r="L7" s="33">
        <f>COUNT(L14:L73)-COUNTIF(L14:L73,0)</f>
        <v>4</v>
      </c>
      <c r="M7" s="68" t="s">
        <v>1</v>
      </c>
      <c r="N7" s="35" t="s">
        <v>128</v>
      </c>
      <c r="O7" s="31"/>
      <c r="P7" s="31"/>
      <c r="Q7" s="36"/>
      <c r="R7" s="88"/>
    </row>
    <row r="8" spans="1:20" s="38" customFormat="1" ht="16.5" customHeight="1">
      <c r="C8" s="84" t="s">
        <v>37</v>
      </c>
      <c r="D8" s="85"/>
      <c r="E8" s="85"/>
      <c r="F8" s="85"/>
      <c r="G8" s="85"/>
      <c r="H8" s="85"/>
      <c r="I8" s="86"/>
      <c r="J8" s="33">
        <f>SUM(J14:J73)</f>
        <v>9</v>
      </c>
      <c r="K8" s="33">
        <f>SUM(K14:K73)</f>
        <v>9</v>
      </c>
      <c r="L8" s="33">
        <f>SUM(L14:L73)</f>
        <v>18</v>
      </c>
      <c r="M8" s="68" t="s">
        <v>35</v>
      </c>
      <c r="N8" s="35" t="s">
        <v>129</v>
      </c>
      <c r="O8" s="31"/>
      <c r="P8" s="31"/>
      <c r="Q8" s="36"/>
      <c r="R8" s="37">
        <f>IF(SUM(R14:R73)=0,"",SUM(R14:R73))</f>
        <v>72000</v>
      </c>
    </row>
    <row r="9" spans="1:20" s="62" customFormat="1" ht="24">
      <c r="M9" s="78" t="s">
        <v>120</v>
      </c>
      <c r="N9" s="35" t="s">
        <v>130</v>
      </c>
      <c r="O9" s="31"/>
      <c r="P9" s="31"/>
      <c r="Q9" s="36"/>
      <c r="R9" s="36"/>
    </row>
    <row r="10" spans="1:20" s="38" customFormat="1" ht="3.75" customHeight="1">
      <c r="J10" s="89"/>
      <c r="K10" s="89"/>
      <c r="L10" s="89"/>
      <c r="O10" s="31"/>
      <c r="P10" s="31"/>
      <c r="Q10" s="31"/>
    </row>
    <row r="11" spans="1:20" s="38" customFormat="1" ht="27" customHeight="1">
      <c r="B11" s="90"/>
      <c r="C11" s="93" t="s">
        <v>160</v>
      </c>
      <c r="D11" s="96" t="s">
        <v>127</v>
      </c>
      <c r="E11" s="97"/>
      <c r="F11" s="97"/>
      <c r="G11" s="97"/>
      <c r="H11" s="97"/>
      <c r="I11" s="98"/>
      <c r="J11" s="105" t="s">
        <v>44</v>
      </c>
      <c r="K11" s="106"/>
      <c r="L11" s="107"/>
      <c r="M11" s="108" t="s">
        <v>5</v>
      </c>
      <c r="N11" s="109"/>
      <c r="O11" s="110"/>
      <c r="P11" s="82" t="s">
        <v>9</v>
      </c>
      <c r="Q11" s="83"/>
      <c r="R11" s="39" t="s">
        <v>12</v>
      </c>
      <c r="S11" s="79" t="s">
        <v>42</v>
      </c>
      <c r="T11" s="80" t="s">
        <v>0</v>
      </c>
    </row>
    <row r="12" spans="1:20" s="38" customFormat="1" ht="27" customHeight="1">
      <c r="B12" s="91"/>
      <c r="C12" s="94"/>
      <c r="D12" s="99"/>
      <c r="E12" s="100"/>
      <c r="F12" s="100"/>
      <c r="G12" s="100"/>
      <c r="H12" s="100"/>
      <c r="I12" s="101"/>
      <c r="J12" s="79" t="s">
        <v>14</v>
      </c>
      <c r="K12" s="79" t="s">
        <v>15</v>
      </c>
      <c r="L12" s="79" t="s">
        <v>16</v>
      </c>
      <c r="M12" s="79" t="s">
        <v>8</v>
      </c>
      <c r="N12" s="80" t="s">
        <v>10</v>
      </c>
      <c r="O12" s="81" t="s">
        <v>6</v>
      </c>
      <c r="P12" s="81" t="s">
        <v>11</v>
      </c>
      <c r="Q12" s="81" t="s">
        <v>7</v>
      </c>
      <c r="R12" s="40">
        <v>4000</v>
      </c>
      <c r="S12" s="79"/>
      <c r="T12" s="80"/>
    </row>
    <row r="13" spans="1:20" s="38" customFormat="1" ht="27" customHeight="1">
      <c r="B13" s="92"/>
      <c r="C13" s="95"/>
      <c r="D13" s="102"/>
      <c r="E13" s="103"/>
      <c r="F13" s="103"/>
      <c r="G13" s="103"/>
      <c r="H13" s="103"/>
      <c r="I13" s="104"/>
      <c r="J13" s="80"/>
      <c r="K13" s="80"/>
      <c r="L13" s="80"/>
      <c r="M13" s="79"/>
      <c r="N13" s="80"/>
      <c r="O13" s="81"/>
      <c r="P13" s="81"/>
      <c r="Q13" s="81"/>
      <c r="R13" s="41" t="s">
        <v>13</v>
      </c>
      <c r="S13" s="79"/>
      <c r="T13" s="80"/>
    </row>
    <row r="14" spans="1:20" s="38" customFormat="1" ht="22.5" customHeight="1">
      <c r="B14" s="42">
        <v>1</v>
      </c>
      <c r="C14" s="64" t="s">
        <v>131</v>
      </c>
      <c r="D14" s="65" t="s">
        <v>132</v>
      </c>
      <c r="E14" s="66" t="s">
        <v>133</v>
      </c>
      <c r="F14" s="66"/>
      <c r="G14" s="66"/>
      <c r="H14" s="66"/>
      <c r="I14" s="67"/>
      <c r="J14" s="43">
        <v>1</v>
      </c>
      <c r="K14" s="43">
        <v>3</v>
      </c>
      <c r="L14" s="44">
        <f>SUM(J14:K14)</f>
        <v>4</v>
      </c>
      <c r="M14" s="69" t="s">
        <v>112</v>
      </c>
      <c r="N14" s="70" t="s">
        <v>155</v>
      </c>
      <c r="O14" s="71" t="s">
        <v>148</v>
      </c>
      <c r="P14" s="71" t="s">
        <v>149</v>
      </c>
      <c r="Q14" s="71" t="s">
        <v>113</v>
      </c>
      <c r="R14" s="46">
        <f>IF(L14="","",L14*R$12)</f>
        <v>16000</v>
      </c>
      <c r="S14" s="44" t="str">
        <f t="shared" ref="S14:S45" si="0">IF($C14="","",都道府県名)</f>
        <v>広島</v>
      </c>
      <c r="T14" s="44" t="str">
        <f t="shared" ref="T14:T45" si="1">IF($C14="","",地域名)</f>
        <v>中国</v>
      </c>
    </row>
    <row r="15" spans="1:20" s="38" customFormat="1" ht="22.5" customHeight="1">
      <c r="B15" s="42">
        <v>2</v>
      </c>
      <c r="C15" s="64" t="s">
        <v>134</v>
      </c>
      <c r="D15" s="65" t="s">
        <v>135</v>
      </c>
      <c r="E15" s="66" t="s">
        <v>136</v>
      </c>
      <c r="F15" s="66" t="s">
        <v>137</v>
      </c>
      <c r="G15" s="66" t="s">
        <v>138</v>
      </c>
      <c r="H15" s="66"/>
      <c r="I15" s="67"/>
      <c r="J15" s="43">
        <v>5</v>
      </c>
      <c r="K15" s="43"/>
      <c r="L15" s="44">
        <f>SUM(J15:K15)</f>
        <v>5</v>
      </c>
      <c r="M15" s="69" t="s">
        <v>114</v>
      </c>
      <c r="N15" s="70" t="s">
        <v>156</v>
      </c>
      <c r="O15" s="71" t="s">
        <v>151</v>
      </c>
      <c r="P15" s="71" t="s">
        <v>150</v>
      </c>
      <c r="Q15" s="71" t="s">
        <v>115</v>
      </c>
      <c r="R15" s="46">
        <f t="shared" ref="R15:R73" si="2">IF(L15="","",L15*R$12)</f>
        <v>20000</v>
      </c>
      <c r="S15" s="44" t="str">
        <f t="shared" si="0"/>
        <v>広島</v>
      </c>
      <c r="T15" s="44" t="str">
        <f t="shared" si="1"/>
        <v>中国</v>
      </c>
    </row>
    <row r="16" spans="1:20" s="38" customFormat="1" ht="22.5" customHeight="1">
      <c r="B16" s="42">
        <v>3</v>
      </c>
      <c r="C16" s="64" t="s">
        <v>139</v>
      </c>
      <c r="D16" s="65" t="s">
        <v>140</v>
      </c>
      <c r="E16" s="66" t="s">
        <v>141</v>
      </c>
      <c r="F16" s="66" t="s">
        <v>142</v>
      </c>
      <c r="G16" s="66" t="s">
        <v>143</v>
      </c>
      <c r="H16" s="66"/>
      <c r="I16" s="67"/>
      <c r="J16" s="43">
        <v>3</v>
      </c>
      <c r="K16" s="43"/>
      <c r="L16" s="44">
        <f>SUM(J16:K16)</f>
        <v>3</v>
      </c>
      <c r="M16" s="69" t="s">
        <v>116</v>
      </c>
      <c r="N16" s="70" t="s">
        <v>152</v>
      </c>
      <c r="O16" s="71" t="s">
        <v>157</v>
      </c>
      <c r="P16" s="71" t="s">
        <v>153</v>
      </c>
      <c r="Q16" s="71" t="s">
        <v>159</v>
      </c>
      <c r="R16" s="46">
        <f t="shared" si="2"/>
        <v>12000</v>
      </c>
      <c r="S16" s="44" t="str">
        <f t="shared" si="0"/>
        <v>広島</v>
      </c>
      <c r="T16" s="44" t="str">
        <f t="shared" si="1"/>
        <v>中国</v>
      </c>
    </row>
    <row r="17" spans="2:20" s="38" customFormat="1" ht="22.5" customHeight="1">
      <c r="B17" s="42">
        <v>4</v>
      </c>
      <c r="C17" s="64" t="s">
        <v>162</v>
      </c>
      <c r="D17" s="65" t="s">
        <v>144</v>
      </c>
      <c r="E17" s="66" t="s">
        <v>145</v>
      </c>
      <c r="F17" s="66" t="s">
        <v>117</v>
      </c>
      <c r="G17" s="66" t="s">
        <v>146</v>
      </c>
      <c r="H17" s="66" t="s">
        <v>135</v>
      </c>
      <c r="I17" s="67" t="s">
        <v>147</v>
      </c>
      <c r="J17" s="43"/>
      <c r="K17" s="43">
        <v>6</v>
      </c>
      <c r="L17" s="44">
        <f>SUM(J17:K17)</f>
        <v>6</v>
      </c>
      <c r="M17" s="69" t="s">
        <v>118</v>
      </c>
      <c r="N17" s="70" t="s">
        <v>161</v>
      </c>
      <c r="O17" s="71" t="s">
        <v>158</v>
      </c>
      <c r="P17" s="71" t="s">
        <v>154</v>
      </c>
      <c r="Q17" s="71" t="s">
        <v>119</v>
      </c>
      <c r="R17" s="46">
        <f t="shared" si="2"/>
        <v>24000</v>
      </c>
      <c r="S17" s="44" t="str">
        <f t="shared" si="0"/>
        <v>広島</v>
      </c>
      <c r="T17" s="44" t="str">
        <f t="shared" si="1"/>
        <v>中国</v>
      </c>
    </row>
    <row r="18" spans="2:20" s="38" customFormat="1" ht="22.5" customHeight="1">
      <c r="B18" s="42">
        <v>5</v>
      </c>
      <c r="C18" s="64"/>
      <c r="D18" s="65"/>
      <c r="E18" s="66"/>
      <c r="F18" s="66"/>
      <c r="G18" s="66"/>
      <c r="H18" s="66"/>
      <c r="I18" s="67"/>
      <c r="J18" s="43"/>
      <c r="K18" s="43"/>
      <c r="L18" s="44">
        <f>SUM(J18:K18)</f>
        <v>0</v>
      </c>
      <c r="M18" s="69"/>
      <c r="N18" s="70"/>
      <c r="O18" s="71"/>
      <c r="P18" s="71"/>
      <c r="Q18" s="71"/>
      <c r="R18" s="46">
        <f t="shared" si="2"/>
        <v>0</v>
      </c>
      <c r="S18" s="44" t="str">
        <f t="shared" si="0"/>
        <v/>
      </c>
      <c r="T18" s="44" t="str">
        <f t="shared" si="1"/>
        <v/>
      </c>
    </row>
    <row r="19" spans="2:20" s="38" customFormat="1" ht="22.5" customHeight="1">
      <c r="B19" s="42">
        <v>6</v>
      </c>
      <c r="C19" s="43"/>
      <c r="D19" s="47"/>
      <c r="E19" s="48"/>
      <c r="F19" s="48"/>
      <c r="G19" s="48"/>
      <c r="H19" s="48"/>
      <c r="I19" s="49"/>
      <c r="J19" s="43"/>
      <c r="K19" s="43"/>
      <c r="L19" s="44">
        <f t="shared" ref="L19:L63" si="3">SUM(J19:K19)</f>
        <v>0</v>
      </c>
      <c r="M19" s="43"/>
      <c r="N19" s="43"/>
      <c r="O19" s="45"/>
      <c r="P19" s="45"/>
      <c r="Q19" s="45"/>
      <c r="R19" s="46">
        <f t="shared" si="2"/>
        <v>0</v>
      </c>
      <c r="S19" s="44" t="str">
        <f t="shared" si="0"/>
        <v/>
      </c>
      <c r="T19" s="44" t="str">
        <f t="shared" si="1"/>
        <v/>
      </c>
    </row>
    <row r="20" spans="2:20" s="38" customFormat="1" ht="22.5" customHeight="1">
      <c r="B20" s="42">
        <v>7</v>
      </c>
      <c r="C20" s="43"/>
      <c r="D20" s="47"/>
      <c r="E20" s="48"/>
      <c r="F20" s="48"/>
      <c r="G20" s="48"/>
      <c r="H20" s="48"/>
      <c r="I20" s="49"/>
      <c r="J20" s="43"/>
      <c r="K20" s="43"/>
      <c r="L20" s="44">
        <f t="shared" si="3"/>
        <v>0</v>
      </c>
      <c r="M20" s="43"/>
      <c r="N20" s="43"/>
      <c r="O20" s="45"/>
      <c r="P20" s="45"/>
      <c r="Q20" s="45"/>
      <c r="R20" s="46">
        <f t="shared" si="2"/>
        <v>0</v>
      </c>
      <c r="S20" s="44" t="str">
        <f t="shared" si="0"/>
        <v/>
      </c>
      <c r="T20" s="44" t="str">
        <f t="shared" si="1"/>
        <v/>
      </c>
    </row>
    <row r="21" spans="2:20" s="38" customFormat="1" ht="22.5" customHeight="1">
      <c r="B21" s="42">
        <v>8</v>
      </c>
      <c r="C21" s="43"/>
      <c r="D21" s="47"/>
      <c r="E21" s="48"/>
      <c r="F21" s="48"/>
      <c r="G21" s="48"/>
      <c r="H21" s="48"/>
      <c r="I21" s="49"/>
      <c r="J21" s="43"/>
      <c r="K21" s="43"/>
      <c r="L21" s="44">
        <f t="shared" si="3"/>
        <v>0</v>
      </c>
      <c r="M21" s="43"/>
      <c r="N21" s="43"/>
      <c r="O21" s="45"/>
      <c r="P21" s="45"/>
      <c r="Q21" s="45"/>
      <c r="R21" s="46">
        <f t="shared" si="2"/>
        <v>0</v>
      </c>
      <c r="S21" s="44" t="str">
        <f t="shared" si="0"/>
        <v/>
      </c>
      <c r="T21" s="44" t="str">
        <f t="shared" si="1"/>
        <v/>
      </c>
    </row>
    <row r="22" spans="2:20" s="38" customFormat="1" ht="22.5" customHeight="1">
      <c r="B22" s="42">
        <v>9</v>
      </c>
      <c r="C22" s="43"/>
      <c r="D22" s="47"/>
      <c r="E22" s="48"/>
      <c r="F22" s="48"/>
      <c r="G22" s="48"/>
      <c r="H22" s="48"/>
      <c r="I22" s="49"/>
      <c r="J22" s="43"/>
      <c r="K22" s="43"/>
      <c r="L22" s="44">
        <f t="shared" si="3"/>
        <v>0</v>
      </c>
      <c r="M22" s="43"/>
      <c r="N22" s="43"/>
      <c r="O22" s="45"/>
      <c r="P22" s="45"/>
      <c r="Q22" s="45"/>
      <c r="R22" s="46">
        <f t="shared" si="2"/>
        <v>0</v>
      </c>
      <c r="S22" s="44" t="str">
        <f t="shared" si="0"/>
        <v/>
      </c>
      <c r="T22" s="44" t="str">
        <f t="shared" si="1"/>
        <v/>
      </c>
    </row>
    <row r="23" spans="2:20" s="38" customFormat="1" ht="22.5" customHeight="1">
      <c r="B23" s="42">
        <v>10</v>
      </c>
      <c r="C23" s="43"/>
      <c r="D23" s="47"/>
      <c r="E23" s="48"/>
      <c r="F23" s="48"/>
      <c r="G23" s="48"/>
      <c r="H23" s="48"/>
      <c r="I23" s="49"/>
      <c r="J23" s="43"/>
      <c r="K23" s="43"/>
      <c r="L23" s="44">
        <f t="shared" si="3"/>
        <v>0</v>
      </c>
      <c r="M23" s="43"/>
      <c r="N23" s="43"/>
      <c r="O23" s="45"/>
      <c r="P23" s="45"/>
      <c r="Q23" s="45"/>
      <c r="R23" s="46">
        <f t="shared" si="2"/>
        <v>0</v>
      </c>
      <c r="S23" s="44" t="str">
        <f t="shared" si="0"/>
        <v/>
      </c>
      <c r="T23" s="44" t="str">
        <f t="shared" si="1"/>
        <v/>
      </c>
    </row>
    <row r="24" spans="2:20" s="38" customFormat="1" ht="22.5" customHeight="1">
      <c r="B24" s="42">
        <v>11</v>
      </c>
      <c r="C24" s="43"/>
      <c r="D24" s="47"/>
      <c r="E24" s="48"/>
      <c r="F24" s="48"/>
      <c r="G24" s="48"/>
      <c r="H24" s="48"/>
      <c r="I24" s="49"/>
      <c r="J24" s="43"/>
      <c r="K24" s="43"/>
      <c r="L24" s="44">
        <f t="shared" si="3"/>
        <v>0</v>
      </c>
      <c r="M24" s="43"/>
      <c r="N24" s="43"/>
      <c r="O24" s="45"/>
      <c r="P24" s="45"/>
      <c r="Q24" s="45"/>
      <c r="R24" s="46">
        <f t="shared" si="2"/>
        <v>0</v>
      </c>
      <c r="S24" s="44" t="str">
        <f t="shared" si="0"/>
        <v/>
      </c>
      <c r="T24" s="44" t="str">
        <f t="shared" si="1"/>
        <v/>
      </c>
    </row>
    <row r="25" spans="2:20" s="38" customFormat="1" ht="22.5" customHeight="1">
      <c r="B25" s="42">
        <v>12</v>
      </c>
      <c r="C25" s="43"/>
      <c r="D25" s="47"/>
      <c r="E25" s="48"/>
      <c r="F25" s="48"/>
      <c r="G25" s="48"/>
      <c r="H25" s="48"/>
      <c r="I25" s="49"/>
      <c r="J25" s="43"/>
      <c r="K25" s="43"/>
      <c r="L25" s="44">
        <f t="shared" si="3"/>
        <v>0</v>
      </c>
      <c r="M25" s="43"/>
      <c r="N25" s="43"/>
      <c r="O25" s="45"/>
      <c r="P25" s="45"/>
      <c r="Q25" s="45"/>
      <c r="R25" s="46">
        <f t="shared" si="2"/>
        <v>0</v>
      </c>
      <c r="S25" s="44" t="str">
        <f t="shared" si="0"/>
        <v/>
      </c>
      <c r="T25" s="44" t="str">
        <f t="shared" si="1"/>
        <v/>
      </c>
    </row>
    <row r="26" spans="2:20" s="38" customFormat="1" ht="22.5" customHeight="1">
      <c r="B26" s="42">
        <v>13</v>
      </c>
      <c r="C26" s="43"/>
      <c r="D26" s="47"/>
      <c r="E26" s="48"/>
      <c r="F26" s="48"/>
      <c r="G26" s="48"/>
      <c r="H26" s="48"/>
      <c r="I26" s="49"/>
      <c r="J26" s="43"/>
      <c r="K26" s="43"/>
      <c r="L26" s="44">
        <f t="shared" si="3"/>
        <v>0</v>
      </c>
      <c r="M26" s="43"/>
      <c r="N26" s="43"/>
      <c r="O26" s="45"/>
      <c r="P26" s="45"/>
      <c r="Q26" s="45"/>
      <c r="R26" s="46">
        <f t="shared" si="2"/>
        <v>0</v>
      </c>
      <c r="S26" s="44" t="str">
        <f t="shared" si="0"/>
        <v/>
      </c>
      <c r="T26" s="44" t="str">
        <f t="shared" si="1"/>
        <v/>
      </c>
    </row>
    <row r="27" spans="2:20" s="38" customFormat="1" ht="22.5" customHeight="1">
      <c r="B27" s="42">
        <v>14</v>
      </c>
      <c r="C27" s="43"/>
      <c r="D27" s="47"/>
      <c r="E27" s="48"/>
      <c r="F27" s="48"/>
      <c r="G27" s="48"/>
      <c r="H27" s="48"/>
      <c r="I27" s="49"/>
      <c r="J27" s="43"/>
      <c r="K27" s="43"/>
      <c r="L27" s="44">
        <f t="shared" si="3"/>
        <v>0</v>
      </c>
      <c r="M27" s="43"/>
      <c r="N27" s="43"/>
      <c r="O27" s="45"/>
      <c r="P27" s="45"/>
      <c r="Q27" s="45"/>
      <c r="R27" s="46">
        <f t="shared" si="2"/>
        <v>0</v>
      </c>
      <c r="S27" s="44" t="str">
        <f t="shared" si="0"/>
        <v/>
      </c>
      <c r="T27" s="44" t="str">
        <f t="shared" si="1"/>
        <v/>
      </c>
    </row>
    <row r="28" spans="2:20" s="38" customFormat="1" ht="22.5" customHeight="1">
      <c r="B28" s="42">
        <v>15</v>
      </c>
      <c r="C28" s="43"/>
      <c r="D28" s="47"/>
      <c r="E28" s="48"/>
      <c r="F28" s="48"/>
      <c r="G28" s="48"/>
      <c r="H28" s="48"/>
      <c r="I28" s="49"/>
      <c r="J28" s="43"/>
      <c r="K28" s="43"/>
      <c r="L28" s="44">
        <f t="shared" si="3"/>
        <v>0</v>
      </c>
      <c r="M28" s="43"/>
      <c r="N28" s="43"/>
      <c r="O28" s="45"/>
      <c r="P28" s="45"/>
      <c r="Q28" s="45"/>
      <c r="R28" s="46">
        <f t="shared" si="2"/>
        <v>0</v>
      </c>
      <c r="S28" s="44" t="str">
        <f t="shared" si="0"/>
        <v/>
      </c>
      <c r="T28" s="44" t="str">
        <f t="shared" si="1"/>
        <v/>
      </c>
    </row>
    <row r="29" spans="2:20" s="38" customFormat="1" ht="22.5" customHeight="1">
      <c r="B29" s="42">
        <v>16</v>
      </c>
      <c r="C29" s="43"/>
      <c r="D29" s="47"/>
      <c r="E29" s="48"/>
      <c r="F29" s="48"/>
      <c r="G29" s="48"/>
      <c r="H29" s="48"/>
      <c r="I29" s="49"/>
      <c r="J29" s="43"/>
      <c r="K29" s="43"/>
      <c r="L29" s="44">
        <f t="shared" si="3"/>
        <v>0</v>
      </c>
      <c r="M29" s="43"/>
      <c r="N29" s="43"/>
      <c r="O29" s="45"/>
      <c r="P29" s="45"/>
      <c r="Q29" s="45"/>
      <c r="R29" s="46">
        <f t="shared" si="2"/>
        <v>0</v>
      </c>
      <c r="S29" s="44" t="str">
        <f t="shared" si="0"/>
        <v/>
      </c>
      <c r="T29" s="44" t="str">
        <f t="shared" si="1"/>
        <v/>
      </c>
    </row>
    <row r="30" spans="2:20" s="38" customFormat="1" ht="22.5" customHeight="1">
      <c r="B30" s="42">
        <v>17</v>
      </c>
      <c r="C30" s="43"/>
      <c r="D30" s="47"/>
      <c r="E30" s="48"/>
      <c r="F30" s="48"/>
      <c r="G30" s="48"/>
      <c r="H30" s="48"/>
      <c r="I30" s="49"/>
      <c r="J30" s="43"/>
      <c r="K30" s="43"/>
      <c r="L30" s="44">
        <f t="shared" si="3"/>
        <v>0</v>
      </c>
      <c r="M30" s="43"/>
      <c r="N30" s="43"/>
      <c r="O30" s="45"/>
      <c r="P30" s="45"/>
      <c r="Q30" s="45"/>
      <c r="R30" s="46">
        <f t="shared" si="2"/>
        <v>0</v>
      </c>
      <c r="S30" s="44" t="str">
        <f t="shared" si="0"/>
        <v/>
      </c>
      <c r="T30" s="44" t="str">
        <f t="shared" si="1"/>
        <v/>
      </c>
    </row>
    <row r="31" spans="2:20" s="38" customFormat="1" ht="22.5" customHeight="1">
      <c r="B31" s="42">
        <v>18</v>
      </c>
      <c r="C31" s="43"/>
      <c r="D31" s="47"/>
      <c r="E31" s="48"/>
      <c r="F31" s="48"/>
      <c r="G31" s="48"/>
      <c r="H31" s="48"/>
      <c r="I31" s="49"/>
      <c r="J31" s="43"/>
      <c r="K31" s="43"/>
      <c r="L31" s="44">
        <f t="shared" si="3"/>
        <v>0</v>
      </c>
      <c r="M31" s="43"/>
      <c r="N31" s="43"/>
      <c r="O31" s="45"/>
      <c r="P31" s="45"/>
      <c r="Q31" s="45"/>
      <c r="R31" s="46">
        <f t="shared" si="2"/>
        <v>0</v>
      </c>
      <c r="S31" s="44" t="str">
        <f t="shared" si="0"/>
        <v/>
      </c>
      <c r="T31" s="44" t="str">
        <f t="shared" si="1"/>
        <v/>
      </c>
    </row>
    <row r="32" spans="2:20" s="38" customFormat="1" ht="22.5" customHeight="1">
      <c r="B32" s="42">
        <v>19</v>
      </c>
      <c r="C32" s="43"/>
      <c r="D32" s="47"/>
      <c r="E32" s="48"/>
      <c r="F32" s="48"/>
      <c r="G32" s="48"/>
      <c r="H32" s="48"/>
      <c r="I32" s="49"/>
      <c r="J32" s="43"/>
      <c r="K32" s="43"/>
      <c r="L32" s="44">
        <f t="shared" si="3"/>
        <v>0</v>
      </c>
      <c r="M32" s="43"/>
      <c r="N32" s="43"/>
      <c r="O32" s="45"/>
      <c r="P32" s="45"/>
      <c r="Q32" s="45"/>
      <c r="R32" s="46">
        <f t="shared" si="2"/>
        <v>0</v>
      </c>
      <c r="S32" s="44" t="str">
        <f t="shared" si="0"/>
        <v/>
      </c>
      <c r="T32" s="44" t="str">
        <f t="shared" si="1"/>
        <v/>
      </c>
    </row>
    <row r="33" spans="2:20" s="38" customFormat="1" ht="22.5" customHeight="1">
      <c r="B33" s="42">
        <v>20</v>
      </c>
      <c r="C33" s="43"/>
      <c r="D33" s="47"/>
      <c r="E33" s="48"/>
      <c r="F33" s="48"/>
      <c r="G33" s="48"/>
      <c r="H33" s="48"/>
      <c r="I33" s="49"/>
      <c r="J33" s="43"/>
      <c r="K33" s="43"/>
      <c r="L33" s="44">
        <f t="shared" si="3"/>
        <v>0</v>
      </c>
      <c r="M33" s="43"/>
      <c r="N33" s="43"/>
      <c r="O33" s="45"/>
      <c r="P33" s="45"/>
      <c r="Q33" s="45"/>
      <c r="R33" s="46">
        <f t="shared" si="2"/>
        <v>0</v>
      </c>
      <c r="S33" s="44" t="str">
        <f t="shared" si="0"/>
        <v/>
      </c>
      <c r="T33" s="44" t="str">
        <f t="shared" si="1"/>
        <v/>
      </c>
    </row>
    <row r="34" spans="2:20" s="38" customFormat="1" ht="22.5" customHeight="1">
      <c r="B34" s="42">
        <v>21</v>
      </c>
      <c r="C34" s="43"/>
      <c r="D34" s="47"/>
      <c r="E34" s="48"/>
      <c r="F34" s="48"/>
      <c r="G34" s="48"/>
      <c r="H34" s="48"/>
      <c r="I34" s="49"/>
      <c r="J34" s="43"/>
      <c r="K34" s="43"/>
      <c r="L34" s="44">
        <f t="shared" si="3"/>
        <v>0</v>
      </c>
      <c r="M34" s="43"/>
      <c r="N34" s="43"/>
      <c r="O34" s="45"/>
      <c r="P34" s="45"/>
      <c r="Q34" s="45"/>
      <c r="R34" s="46">
        <f t="shared" si="2"/>
        <v>0</v>
      </c>
      <c r="S34" s="44" t="str">
        <f t="shared" si="0"/>
        <v/>
      </c>
      <c r="T34" s="44" t="str">
        <f t="shared" si="1"/>
        <v/>
      </c>
    </row>
    <row r="35" spans="2:20" s="38" customFormat="1" ht="22.5" customHeight="1">
      <c r="B35" s="42">
        <v>22</v>
      </c>
      <c r="C35" s="43"/>
      <c r="D35" s="47"/>
      <c r="E35" s="48"/>
      <c r="F35" s="48"/>
      <c r="G35" s="48"/>
      <c r="H35" s="48"/>
      <c r="I35" s="49"/>
      <c r="J35" s="43"/>
      <c r="K35" s="43"/>
      <c r="L35" s="44">
        <f t="shared" si="3"/>
        <v>0</v>
      </c>
      <c r="M35" s="43"/>
      <c r="N35" s="43"/>
      <c r="O35" s="45"/>
      <c r="P35" s="45"/>
      <c r="Q35" s="45"/>
      <c r="R35" s="46">
        <f t="shared" si="2"/>
        <v>0</v>
      </c>
      <c r="S35" s="44" t="str">
        <f t="shared" si="0"/>
        <v/>
      </c>
      <c r="T35" s="44" t="str">
        <f t="shared" si="1"/>
        <v/>
      </c>
    </row>
    <row r="36" spans="2:20" s="38" customFormat="1" ht="22.5" customHeight="1">
      <c r="B36" s="42">
        <v>23</v>
      </c>
      <c r="C36" s="43"/>
      <c r="D36" s="47"/>
      <c r="E36" s="48"/>
      <c r="F36" s="48"/>
      <c r="G36" s="48"/>
      <c r="H36" s="48"/>
      <c r="I36" s="49"/>
      <c r="J36" s="43"/>
      <c r="K36" s="43"/>
      <c r="L36" s="44">
        <f t="shared" si="3"/>
        <v>0</v>
      </c>
      <c r="M36" s="43"/>
      <c r="N36" s="43"/>
      <c r="O36" s="45"/>
      <c r="P36" s="45"/>
      <c r="Q36" s="45"/>
      <c r="R36" s="46">
        <f t="shared" si="2"/>
        <v>0</v>
      </c>
      <c r="S36" s="44" t="str">
        <f t="shared" si="0"/>
        <v/>
      </c>
      <c r="T36" s="44" t="str">
        <f t="shared" si="1"/>
        <v/>
      </c>
    </row>
    <row r="37" spans="2:20" s="38" customFormat="1" ht="22.5" customHeight="1">
      <c r="B37" s="42">
        <v>24</v>
      </c>
      <c r="C37" s="43"/>
      <c r="D37" s="47"/>
      <c r="E37" s="48"/>
      <c r="F37" s="48"/>
      <c r="G37" s="48"/>
      <c r="H37" s="48"/>
      <c r="I37" s="49"/>
      <c r="J37" s="43"/>
      <c r="K37" s="43"/>
      <c r="L37" s="44">
        <f t="shared" si="3"/>
        <v>0</v>
      </c>
      <c r="M37" s="43"/>
      <c r="N37" s="43"/>
      <c r="O37" s="45"/>
      <c r="P37" s="45"/>
      <c r="Q37" s="45"/>
      <c r="R37" s="46">
        <f t="shared" si="2"/>
        <v>0</v>
      </c>
      <c r="S37" s="44" t="str">
        <f t="shared" si="0"/>
        <v/>
      </c>
      <c r="T37" s="44" t="str">
        <f t="shared" si="1"/>
        <v/>
      </c>
    </row>
    <row r="38" spans="2:20" s="38" customFormat="1" ht="22.5" customHeight="1">
      <c r="B38" s="42">
        <v>25</v>
      </c>
      <c r="C38" s="43"/>
      <c r="D38" s="47"/>
      <c r="E38" s="48"/>
      <c r="F38" s="48"/>
      <c r="G38" s="48"/>
      <c r="H38" s="48"/>
      <c r="I38" s="49"/>
      <c r="J38" s="43"/>
      <c r="K38" s="43"/>
      <c r="L38" s="44">
        <f t="shared" si="3"/>
        <v>0</v>
      </c>
      <c r="M38" s="43"/>
      <c r="N38" s="43"/>
      <c r="O38" s="45"/>
      <c r="P38" s="45"/>
      <c r="Q38" s="45"/>
      <c r="R38" s="46">
        <f t="shared" si="2"/>
        <v>0</v>
      </c>
      <c r="S38" s="44" t="str">
        <f t="shared" si="0"/>
        <v/>
      </c>
      <c r="T38" s="44" t="str">
        <f t="shared" si="1"/>
        <v/>
      </c>
    </row>
    <row r="39" spans="2:20" s="38" customFormat="1" ht="22.5" customHeight="1">
      <c r="B39" s="42">
        <v>26</v>
      </c>
      <c r="C39" s="43"/>
      <c r="D39" s="47"/>
      <c r="E39" s="48"/>
      <c r="F39" s="48"/>
      <c r="G39" s="48"/>
      <c r="H39" s="48"/>
      <c r="I39" s="49"/>
      <c r="J39" s="43"/>
      <c r="K39" s="43"/>
      <c r="L39" s="44">
        <f t="shared" si="3"/>
        <v>0</v>
      </c>
      <c r="M39" s="43"/>
      <c r="N39" s="43"/>
      <c r="O39" s="45"/>
      <c r="P39" s="45"/>
      <c r="Q39" s="45"/>
      <c r="R39" s="46">
        <f t="shared" si="2"/>
        <v>0</v>
      </c>
      <c r="S39" s="44" t="str">
        <f t="shared" si="0"/>
        <v/>
      </c>
      <c r="T39" s="44" t="str">
        <f t="shared" si="1"/>
        <v/>
      </c>
    </row>
    <row r="40" spans="2:20" s="38" customFormat="1" ht="22.5" customHeight="1">
      <c r="B40" s="42">
        <v>27</v>
      </c>
      <c r="C40" s="43"/>
      <c r="D40" s="47"/>
      <c r="E40" s="48"/>
      <c r="F40" s="48"/>
      <c r="G40" s="48"/>
      <c r="H40" s="48"/>
      <c r="I40" s="49"/>
      <c r="J40" s="43"/>
      <c r="K40" s="43"/>
      <c r="L40" s="44">
        <f t="shared" si="3"/>
        <v>0</v>
      </c>
      <c r="M40" s="43"/>
      <c r="N40" s="43"/>
      <c r="O40" s="45"/>
      <c r="P40" s="45"/>
      <c r="Q40" s="45"/>
      <c r="R40" s="46">
        <f t="shared" si="2"/>
        <v>0</v>
      </c>
      <c r="S40" s="44" t="str">
        <f t="shared" si="0"/>
        <v/>
      </c>
      <c r="T40" s="44" t="str">
        <f t="shared" si="1"/>
        <v/>
      </c>
    </row>
    <row r="41" spans="2:20" s="38" customFormat="1" ht="22.5" customHeight="1">
      <c r="B41" s="42">
        <v>28</v>
      </c>
      <c r="C41" s="43"/>
      <c r="D41" s="47"/>
      <c r="E41" s="48"/>
      <c r="F41" s="48"/>
      <c r="G41" s="48"/>
      <c r="H41" s="48"/>
      <c r="I41" s="49"/>
      <c r="J41" s="43"/>
      <c r="K41" s="43"/>
      <c r="L41" s="44">
        <f t="shared" si="3"/>
        <v>0</v>
      </c>
      <c r="M41" s="43"/>
      <c r="N41" s="43"/>
      <c r="O41" s="45"/>
      <c r="P41" s="45"/>
      <c r="Q41" s="45"/>
      <c r="R41" s="46">
        <f t="shared" si="2"/>
        <v>0</v>
      </c>
      <c r="S41" s="44" t="str">
        <f t="shared" si="0"/>
        <v/>
      </c>
      <c r="T41" s="44" t="str">
        <f t="shared" si="1"/>
        <v/>
      </c>
    </row>
    <row r="42" spans="2:20" s="38" customFormat="1" ht="22.5" customHeight="1">
      <c r="B42" s="42">
        <v>29</v>
      </c>
      <c r="C42" s="43"/>
      <c r="D42" s="47"/>
      <c r="E42" s="48"/>
      <c r="F42" s="48"/>
      <c r="G42" s="48"/>
      <c r="H42" s="48"/>
      <c r="I42" s="49"/>
      <c r="J42" s="43"/>
      <c r="K42" s="43"/>
      <c r="L42" s="44">
        <f t="shared" si="3"/>
        <v>0</v>
      </c>
      <c r="M42" s="43"/>
      <c r="N42" s="43"/>
      <c r="O42" s="45"/>
      <c r="P42" s="45"/>
      <c r="Q42" s="45"/>
      <c r="R42" s="46">
        <f t="shared" si="2"/>
        <v>0</v>
      </c>
      <c r="S42" s="44" t="str">
        <f t="shared" si="0"/>
        <v/>
      </c>
      <c r="T42" s="44" t="str">
        <f t="shared" si="1"/>
        <v/>
      </c>
    </row>
    <row r="43" spans="2:20" s="38" customFormat="1" ht="22.5" customHeight="1">
      <c r="B43" s="42">
        <v>30</v>
      </c>
      <c r="C43" s="43"/>
      <c r="D43" s="47"/>
      <c r="E43" s="48"/>
      <c r="F43" s="48"/>
      <c r="G43" s="48"/>
      <c r="H43" s="48"/>
      <c r="I43" s="49"/>
      <c r="J43" s="43"/>
      <c r="K43" s="43"/>
      <c r="L43" s="44">
        <f t="shared" si="3"/>
        <v>0</v>
      </c>
      <c r="M43" s="43"/>
      <c r="N43" s="43"/>
      <c r="O43" s="45"/>
      <c r="P43" s="45"/>
      <c r="Q43" s="45"/>
      <c r="R43" s="46">
        <f t="shared" si="2"/>
        <v>0</v>
      </c>
      <c r="S43" s="44" t="str">
        <f t="shared" si="0"/>
        <v/>
      </c>
      <c r="T43" s="44" t="str">
        <f t="shared" si="1"/>
        <v/>
      </c>
    </row>
    <row r="44" spans="2:20" s="38" customFormat="1" ht="22.5" customHeight="1">
      <c r="B44" s="42">
        <v>31</v>
      </c>
      <c r="C44" s="43"/>
      <c r="D44" s="47"/>
      <c r="E44" s="48"/>
      <c r="F44" s="48"/>
      <c r="G44" s="48"/>
      <c r="H44" s="48"/>
      <c r="I44" s="49"/>
      <c r="J44" s="43"/>
      <c r="K44" s="43"/>
      <c r="L44" s="44">
        <f t="shared" si="3"/>
        <v>0</v>
      </c>
      <c r="M44" s="43"/>
      <c r="N44" s="43"/>
      <c r="O44" s="45"/>
      <c r="P44" s="45"/>
      <c r="Q44" s="45"/>
      <c r="R44" s="46">
        <f t="shared" si="2"/>
        <v>0</v>
      </c>
      <c r="S44" s="44" t="str">
        <f t="shared" si="0"/>
        <v/>
      </c>
      <c r="T44" s="44" t="str">
        <f t="shared" si="1"/>
        <v/>
      </c>
    </row>
    <row r="45" spans="2:20" s="38" customFormat="1" ht="22.5" customHeight="1">
      <c r="B45" s="42">
        <v>32</v>
      </c>
      <c r="C45" s="43"/>
      <c r="D45" s="47"/>
      <c r="E45" s="48"/>
      <c r="F45" s="48"/>
      <c r="G45" s="48"/>
      <c r="H45" s="48"/>
      <c r="I45" s="49"/>
      <c r="J45" s="43"/>
      <c r="K45" s="43"/>
      <c r="L45" s="44">
        <f t="shared" si="3"/>
        <v>0</v>
      </c>
      <c r="M45" s="43"/>
      <c r="N45" s="43"/>
      <c r="O45" s="45"/>
      <c r="P45" s="45"/>
      <c r="Q45" s="45"/>
      <c r="R45" s="46">
        <f t="shared" si="2"/>
        <v>0</v>
      </c>
      <c r="S45" s="44" t="str">
        <f t="shared" si="0"/>
        <v/>
      </c>
      <c r="T45" s="44" t="str">
        <f t="shared" si="1"/>
        <v/>
      </c>
    </row>
    <row r="46" spans="2:20" s="38" customFormat="1" ht="22.5" customHeight="1">
      <c r="B46" s="42">
        <v>33</v>
      </c>
      <c r="C46" s="43"/>
      <c r="D46" s="47"/>
      <c r="E46" s="48"/>
      <c r="F46" s="48"/>
      <c r="G46" s="48"/>
      <c r="H46" s="48"/>
      <c r="I46" s="49"/>
      <c r="J46" s="43"/>
      <c r="K46" s="43"/>
      <c r="L46" s="44">
        <f t="shared" si="3"/>
        <v>0</v>
      </c>
      <c r="M46" s="43"/>
      <c r="N46" s="43"/>
      <c r="O46" s="45"/>
      <c r="P46" s="45"/>
      <c r="Q46" s="45"/>
      <c r="R46" s="46">
        <f t="shared" si="2"/>
        <v>0</v>
      </c>
      <c r="S46" s="44" t="str">
        <f t="shared" ref="S46:S73" si="4">IF($C46="","",都道府県名)</f>
        <v/>
      </c>
      <c r="T46" s="44" t="str">
        <f t="shared" ref="T46:T73" si="5">IF($C46="","",地域名)</f>
        <v/>
      </c>
    </row>
    <row r="47" spans="2:20" s="38" customFormat="1" ht="22.5" customHeight="1">
      <c r="B47" s="42">
        <v>34</v>
      </c>
      <c r="C47" s="43"/>
      <c r="D47" s="47"/>
      <c r="E47" s="48"/>
      <c r="F47" s="48"/>
      <c r="G47" s="48"/>
      <c r="H47" s="48"/>
      <c r="I47" s="49"/>
      <c r="J47" s="43"/>
      <c r="K47" s="43"/>
      <c r="L47" s="44">
        <f t="shared" si="3"/>
        <v>0</v>
      </c>
      <c r="M47" s="43"/>
      <c r="N47" s="43"/>
      <c r="O47" s="45"/>
      <c r="P47" s="45"/>
      <c r="Q47" s="45"/>
      <c r="R47" s="46">
        <f t="shared" si="2"/>
        <v>0</v>
      </c>
      <c r="S47" s="44" t="str">
        <f t="shared" si="4"/>
        <v/>
      </c>
      <c r="T47" s="44" t="str">
        <f t="shared" si="5"/>
        <v/>
      </c>
    </row>
    <row r="48" spans="2:20" s="38" customFormat="1" ht="22.5" customHeight="1">
      <c r="B48" s="42">
        <v>35</v>
      </c>
      <c r="C48" s="43"/>
      <c r="D48" s="47"/>
      <c r="E48" s="48"/>
      <c r="F48" s="48"/>
      <c r="G48" s="48"/>
      <c r="H48" s="48"/>
      <c r="I48" s="49"/>
      <c r="J48" s="43"/>
      <c r="K48" s="43"/>
      <c r="L48" s="44">
        <f t="shared" si="3"/>
        <v>0</v>
      </c>
      <c r="M48" s="43"/>
      <c r="N48" s="43"/>
      <c r="O48" s="45"/>
      <c r="P48" s="45"/>
      <c r="Q48" s="45"/>
      <c r="R48" s="46">
        <f t="shared" si="2"/>
        <v>0</v>
      </c>
      <c r="S48" s="44" t="str">
        <f t="shared" si="4"/>
        <v/>
      </c>
      <c r="T48" s="44" t="str">
        <f t="shared" si="5"/>
        <v/>
      </c>
    </row>
    <row r="49" spans="2:20" s="38" customFormat="1" ht="22.5" customHeight="1">
      <c r="B49" s="42">
        <v>36</v>
      </c>
      <c r="C49" s="43"/>
      <c r="D49" s="47"/>
      <c r="E49" s="48"/>
      <c r="F49" s="48"/>
      <c r="G49" s="48"/>
      <c r="H49" s="48"/>
      <c r="I49" s="49"/>
      <c r="J49" s="43"/>
      <c r="K49" s="43"/>
      <c r="L49" s="44">
        <f t="shared" si="3"/>
        <v>0</v>
      </c>
      <c r="M49" s="43"/>
      <c r="N49" s="43"/>
      <c r="O49" s="45"/>
      <c r="P49" s="45"/>
      <c r="Q49" s="45"/>
      <c r="R49" s="46">
        <f t="shared" si="2"/>
        <v>0</v>
      </c>
      <c r="S49" s="44" t="str">
        <f t="shared" si="4"/>
        <v/>
      </c>
      <c r="T49" s="44" t="str">
        <f t="shared" si="5"/>
        <v/>
      </c>
    </row>
    <row r="50" spans="2:20" s="38" customFormat="1" ht="22.5" customHeight="1">
      <c r="B50" s="42">
        <v>37</v>
      </c>
      <c r="C50" s="43"/>
      <c r="D50" s="47"/>
      <c r="E50" s="48"/>
      <c r="F50" s="48"/>
      <c r="G50" s="48"/>
      <c r="H50" s="48"/>
      <c r="I50" s="49"/>
      <c r="J50" s="43"/>
      <c r="K50" s="43"/>
      <c r="L50" s="44">
        <f t="shared" si="3"/>
        <v>0</v>
      </c>
      <c r="M50" s="43"/>
      <c r="N50" s="43"/>
      <c r="O50" s="45"/>
      <c r="P50" s="45"/>
      <c r="Q50" s="45"/>
      <c r="R50" s="46">
        <f t="shared" si="2"/>
        <v>0</v>
      </c>
      <c r="S50" s="44" t="str">
        <f t="shared" si="4"/>
        <v/>
      </c>
      <c r="T50" s="44" t="str">
        <f t="shared" si="5"/>
        <v/>
      </c>
    </row>
    <row r="51" spans="2:20" s="38" customFormat="1" ht="22.5" customHeight="1">
      <c r="B51" s="42">
        <v>38</v>
      </c>
      <c r="C51" s="43"/>
      <c r="D51" s="47"/>
      <c r="E51" s="48"/>
      <c r="F51" s="48"/>
      <c r="G51" s="48"/>
      <c r="H51" s="48"/>
      <c r="I51" s="49"/>
      <c r="J51" s="43"/>
      <c r="K51" s="43"/>
      <c r="L51" s="44">
        <f t="shared" si="3"/>
        <v>0</v>
      </c>
      <c r="M51" s="43"/>
      <c r="N51" s="43"/>
      <c r="O51" s="45"/>
      <c r="P51" s="45"/>
      <c r="Q51" s="45"/>
      <c r="R51" s="46">
        <f t="shared" si="2"/>
        <v>0</v>
      </c>
      <c r="S51" s="44" t="str">
        <f t="shared" si="4"/>
        <v/>
      </c>
      <c r="T51" s="44" t="str">
        <f t="shared" si="5"/>
        <v/>
      </c>
    </row>
    <row r="52" spans="2:20" s="38" customFormat="1" ht="22.5" customHeight="1">
      <c r="B52" s="42">
        <v>39</v>
      </c>
      <c r="C52" s="43"/>
      <c r="D52" s="47"/>
      <c r="E52" s="48"/>
      <c r="F52" s="48"/>
      <c r="G52" s="48"/>
      <c r="H52" s="48"/>
      <c r="I52" s="49"/>
      <c r="J52" s="43"/>
      <c r="K52" s="43"/>
      <c r="L52" s="44">
        <f t="shared" si="3"/>
        <v>0</v>
      </c>
      <c r="M52" s="43"/>
      <c r="N52" s="43"/>
      <c r="O52" s="45"/>
      <c r="P52" s="45"/>
      <c r="Q52" s="45"/>
      <c r="R52" s="46">
        <f t="shared" si="2"/>
        <v>0</v>
      </c>
      <c r="S52" s="44" t="str">
        <f t="shared" si="4"/>
        <v/>
      </c>
      <c r="T52" s="44" t="str">
        <f t="shared" si="5"/>
        <v/>
      </c>
    </row>
    <row r="53" spans="2:20" s="38" customFormat="1" ht="22.5" customHeight="1">
      <c r="B53" s="42">
        <v>40</v>
      </c>
      <c r="C53" s="43"/>
      <c r="D53" s="47"/>
      <c r="E53" s="48"/>
      <c r="F53" s="48"/>
      <c r="G53" s="48"/>
      <c r="H53" s="48"/>
      <c r="I53" s="49"/>
      <c r="J53" s="43"/>
      <c r="K53" s="43"/>
      <c r="L53" s="44">
        <f t="shared" si="3"/>
        <v>0</v>
      </c>
      <c r="M53" s="43"/>
      <c r="N53" s="43"/>
      <c r="O53" s="45"/>
      <c r="P53" s="45"/>
      <c r="Q53" s="45"/>
      <c r="R53" s="46">
        <f t="shared" si="2"/>
        <v>0</v>
      </c>
      <c r="S53" s="44" t="str">
        <f t="shared" si="4"/>
        <v/>
      </c>
      <c r="T53" s="44" t="str">
        <f t="shared" si="5"/>
        <v/>
      </c>
    </row>
    <row r="54" spans="2:20" s="38" customFormat="1" ht="22.5" customHeight="1">
      <c r="B54" s="42">
        <v>41</v>
      </c>
      <c r="C54" s="43"/>
      <c r="D54" s="47"/>
      <c r="E54" s="48"/>
      <c r="F54" s="48"/>
      <c r="G54" s="48"/>
      <c r="H54" s="48"/>
      <c r="I54" s="49"/>
      <c r="J54" s="43"/>
      <c r="K54" s="43"/>
      <c r="L54" s="44">
        <f t="shared" si="3"/>
        <v>0</v>
      </c>
      <c r="M54" s="43"/>
      <c r="N54" s="43"/>
      <c r="O54" s="45"/>
      <c r="P54" s="45"/>
      <c r="Q54" s="45"/>
      <c r="R54" s="46">
        <f t="shared" si="2"/>
        <v>0</v>
      </c>
      <c r="S54" s="44" t="str">
        <f t="shared" si="4"/>
        <v/>
      </c>
      <c r="T54" s="44" t="str">
        <f t="shared" si="5"/>
        <v/>
      </c>
    </row>
    <row r="55" spans="2:20" s="38" customFormat="1" ht="22.5" customHeight="1">
      <c r="B55" s="42">
        <v>42</v>
      </c>
      <c r="C55" s="43"/>
      <c r="D55" s="47"/>
      <c r="E55" s="48"/>
      <c r="F55" s="48"/>
      <c r="G55" s="48"/>
      <c r="H55" s="48"/>
      <c r="I55" s="49"/>
      <c r="J55" s="43"/>
      <c r="K55" s="43"/>
      <c r="L55" s="44">
        <f t="shared" si="3"/>
        <v>0</v>
      </c>
      <c r="M55" s="43"/>
      <c r="N55" s="43"/>
      <c r="O55" s="45"/>
      <c r="P55" s="45"/>
      <c r="Q55" s="45"/>
      <c r="R55" s="46">
        <f t="shared" si="2"/>
        <v>0</v>
      </c>
      <c r="S55" s="44" t="str">
        <f t="shared" si="4"/>
        <v/>
      </c>
      <c r="T55" s="44" t="str">
        <f t="shared" si="5"/>
        <v/>
      </c>
    </row>
    <row r="56" spans="2:20" s="38" customFormat="1" ht="22.5" customHeight="1">
      <c r="B56" s="42">
        <v>43</v>
      </c>
      <c r="C56" s="43"/>
      <c r="D56" s="47"/>
      <c r="E56" s="48"/>
      <c r="F56" s="48"/>
      <c r="G56" s="48"/>
      <c r="H56" s="48"/>
      <c r="I56" s="49"/>
      <c r="J56" s="43"/>
      <c r="K56" s="43"/>
      <c r="L56" s="44">
        <f t="shared" si="3"/>
        <v>0</v>
      </c>
      <c r="M56" s="43"/>
      <c r="N56" s="43"/>
      <c r="O56" s="45"/>
      <c r="P56" s="45"/>
      <c r="Q56" s="45"/>
      <c r="R56" s="46">
        <f t="shared" si="2"/>
        <v>0</v>
      </c>
      <c r="S56" s="44" t="str">
        <f t="shared" si="4"/>
        <v/>
      </c>
      <c r="T56" s="44" t="str">
        <f t="shared" si="5"/>
        <v/>
      </c>
    </row>
    <row r="57" spans="2:20" s="38" customFormat="1" ht="22.5" customHeight="1">
      <c r="B57" s="42">
        <v>44</v>
      </c>
      <c r="C57" s="43"/>
      <c r="D57" s="47"/>
      <c r="E57" s="48"/>
      <c r="F57" s="48"/>
      <c r="G57" s="48"/>
      <c r="H57" s="48"/>
      <c r="I57" s="49"/>
      <c r="J57" s="43"/>
      <c r="K57" s="43"/>
      <c r="L57" s="44">
        <f t="shared" si="3"/>
        <v>0</v>
      </c>
      <c r="M57" s="43"/>
      <c r="N57" s="43"/>
      <c r="O57" s="45"/>
      <c r="P57" s="45"/>
      <c r="Q57" s="45"/>
      <c r="R57" s="46">
        <f t="shared" si="2"/>
        <v>0</v>
      </c>
      <c r="S57" s="44" t="str">
        <f t="shared" si="4"/>
        <v/>
      </c>
      <c r="T57" s="44" t="str">
        <f t="shared" si="5"/>
        <v/>
      </c>
    </row>
    <row r="58" spans="2:20" s="38" customFormat="1" ht="22.5" customHeight="1">
      <c r="B58" s="42">
        <v>45</v>
      </c>
      <c r="C58" s="43"/>
      <c r="D58" s="47"/>
      <c r="E58" s="48"/>
      <c r="F58" s="48"/>
      <c r="G58" s="48"/>
      <c r="H58" s="48"/>
      <c r="I58" s="49"/>
      <c r="J58" s="43"/>
      <c r="K58" s="43"/>
      <c r="L58" s="44">
        <f t="shared" si="3"/>
        <v>0</v>
      </c>
      <c r="M58" s="43"/>
      <c r="N58" s="43"/>
      <c r="O58" s="45"/>
      <c r="P58" s="45"/>
      <c r="Q58" s="45"/>
      <c r="R58" s="46">
        <f t="shared" si="2"/>
        <v>0</v>
      </c>
      <c r="S58" s="44" t="str">
        <f t="shared" si="4"/>
        <v/>
      </c>
      <c r="T58" s="44" t="str">
        <f t="shared" si="5"/>
        <v/>
      </c>
    </row>
    <row r="59" spans="2:20" s="38" customFormat="1" ht="22.5" customHeight="1">
      <c r="B59" s="42">
        <v>46</v>
      </c>
      <c r="C59" s="43"/>
      <c r="D59" s="47"/>
      <c r="E59" s="48"/>
      <c r="F59" s="48"/>
      <c r="G59" s="48"/>
      <c r="H59" s="48"/>
      <c r="I59" s="49"/>
      <c r="J59" s="43"/>
      <c r="K59" s="43"/>
      <c r="L59" s="44">
        <f t="shared" si="3"/>
        <v>0</v>
      </c>
      <c r="M59" s="43"/>
      <c r="N59" s="43"/>
      <c r="O59" s="45"/>
      <c r="P59" s="45"/>
      <c r="Q59" s="45"/>
      <c r="R59" s="46">
        <f t="shared" si="2"/>
        <v>0</v>
      </c>
      <c r="S59" s="44" t="str">
        <f t="shared" si="4"/>
        <v/>
      </c>
      <c r="T59" s="44" t="str">
        <f t="shared" si="5"/>
        <v/>
      </c>
    </row>
    <row r="60" spans="2:20" s="38" customFormat="1" ht="22.5" customHeight="1">
      <c r="B60" s="42">
        <v>47</v>
      </c>
      <c r="C60" s="43"/>
      <c r="D60" s="47"/>
      <c r="E60" s="48"/>
      <c r="F60" s="48"/>
      <c r="G60" s="48"/>
      <c r="H60" s="48"/>
      <c r="I60" s="49"/>
      <c r="J60" s="43"/>
      <c r="K60" s="43"/>
      <c r="L60" s="44">
        <f t="shared" si="3"/>
        <v>0</v>
      </c>
      <c r="M60" s="43"/>
      <c r="N60" s="43"/>
      <c r="O60" s="45"/>
      <c r="P60" s="45"/>
      <c r="Q60" s="45"/>
      <c r="R60" s="46">
        <f t="shared" si="2"/>
        <v>0</v>
      </c>
      <c r="S60" s="44" t="str">
        <f t="shared" si="4"/>
        <v/>
      </c>
      <c r="T60" s="44" t="str">
        <f t="shared" si="5"/>
        <v/>
      </c>
    </row>
    <row r="61" spans="2:20" s="38" customFormat="1" ht="22.5" customHeight="1">
      <c r="B61" s="42">
        <v>48</v>
      </c>
      <c r="C61" s="43"/>
      <c r="D61" s="47"/>
      <c r="E61" s="48"/>
      <c r="F61" s="48"/>
      <c r="G61" s="48"/>
      <c r="H61" s="48"/>
      <c r="I61" s="49"/>
      <c r="J61" s="43"/>
      <c r="K61" s="43"/>
      <c r="L61" s="44">
        <f t="shared" si="3"/>
        <v>0</v>
      </c>
      <c r="M61" s="43"/>
      <c r="N61" s="43"/>
      <c r="O61" s="45"/>
      <c r="P61" s="45"/>
      <c r="Q61" s="45"/>
      <c r="R61" s="46">
        <f t="shared" si="2"/>
        <v>0</v>
      </c>
      <c r="S61" s="44" t="str">
        <f t="shared" si="4"/>
        <v/>
      </c>
      <c r="T61" s="44" t="str">
        <f t="shared" si="5"/>
        <v/>
      </c>
    </row>
    <row r="62" spans="2:20" s="38" customFormat="1" ht="22.5" customHeight="1">
      <c r="B62" s="42">
        <v>49</v>
      </c>
      <c r="C62" s="43"/>
      <c r="D62" s="47"/>
      <c r="E62" s="48"/>
      <c r="F62" s="48"/>
      <c r="G62" s="48"/>
      <c r="H62" s="48"/>
      <c r="I62" s="49"/>
      <c r="J62" s="43"/>
      <c r="K62" s="43"/>
      <c r="L62" s="44">
        <f t="shared" si="3"/>
        <v>0</v>
      </c>
      <c r="M62" s="43"/>
      <c r="N62" s="43"/>
      <c r="O62" s="45"/>
      <c r="P62" s="45"/>
      <c r="Q62" s="45"/>
      <c r="R62" s="46">
        <f t="shared" si="2"/>
        <v>0</v>
      </c>
      <c r="S62" s="44" t="str">
        <f t="shared" si="4"/>
        <v/>
      </c>
      <c r="T62" s="44" t="str">
        <f t="shared" si="5"/>
        <v/>
      </c>
    </row>
    <row r="63" spans="2:20" s="38" customFormat="1" ht="22.5" customHeight="1">
      <c r="B63" s="42">
        <v>50</v>
      </c>
      <c r="C63" s="43"/>
      <c r="D63" s="47"/>
      <c r="E63" s="48"/>
      <c r="F63" s="48"/>
      <c r="G63" s="48"/>
      <c r="H63" s="48"/>
      <c r="I63" s="49"/>
      <c r="J63" s="43"/>
      <c r="K63" s="43"/>
      <c r="L63" s="44">
        <f t="shared" si="3"/>
        <v>0</v>
      </c>
      <c r="M63" s="43"/>
      <c r="N63" s="43"/>
      <c r="O63" s="45"/>
      <c r="P63" s="45"/>
      <c r="Q63" s="45"/>
      <c r="R63" s="46">
        <f t="shared" si="2"/>
        <v>0</v>
      </c>
      <c r="S63" s="44" t="str">
        <f t="shared" si="4"/>
        <v/>
      </c>
      <c r="T63" s="44" t="str">
        <f t="shared" si="5"/>
        <v/>
      </c>
    </row>
    <row r="64" spans="2:20" s="38" customFormat="1" ht="22.5" customHeight="1">
      <c r="B64" s="42">
        <v>51</v>
      </c>
      <c r="C64" s="43"/>
      <c r="D64" s="47"/>
      <c r="E64" s="48"/>
      <c r="F64" s="48"/>
      <c r="G64" s="48"/>
      <c r="H64" s="48"/>
      <c r="I64" s="49"/>
      <c r="J64" s="43"/>
      <c r="K64" s="43"/>
      <c r="L64" s="44"/>
      <c r="M64" s="43"/>
      <c r="N64" s="43"/>
      <c r="O64" s="45"/>
      <c r="P64" s="45"/>
      <c r="Q64" s="45"/>
      <c r="R64" s="46" t="str">
        <f t="shared" si="2"/>
        <v/>
      </c>
      <c r="S64" s="44" t="str">
        <f t="shared" si="4"/>
        <v/>
      </c>
      <c r="T64" s="44" t="str">
        <f t="shared" si="5"/>
        <v/>
      </c>
    </row>
    <row r="65" spans="2:20" s="38" customFormat="1" ht="22.5" customHeight="1">
      <c r="B65" s="42">
        <v>52</v>
      </c>
      <c r="C65" s="43"/>
      <c r="D65" s="47"/>
      <c r="E65" s="48"/>
      <c r="F65" s="48"/>
      <c r="G65" s="48"/>
      <c r="H65" s="48"/>
      <c r="I65" s="49"/>
      <c r="J65" s="43"/>
      <c r="K65" s="43"/>
      <c r="L65" s="44"/>
      <c r="M65" s="43"/>
      <c r="N65" s="43"/>
      <c r="O65" s="45"/>
      <c r="P65" s="45"/>
      <c r="Q65" s="45"/>
      <c r="R65" s="46" t="str">
        <f t="shared" si="2"/>
        <v/>
      </c>
      <c r="S65" s="44" t="str">
        <f t="shared" si="4"/>
        <v/>
      </c>
      <c r="T65" s="44" t="str">
        <f t="shared" si="5"/>
        <v/>
      </c>
    </row>
    <row r="66" spans="2:20" s="38" customFormat="1" ht="22.5" customHeight="1">
      <c r="B66" s="42">
        <v>53</v>
      </c>
      <c r="C66" s="43"/>
      <c r="D66" s="47"/>
      <c r="E66" s="48"/>
      <c r="F66" s="48"/>
      <c r="G66" s="48"/>
      <c r="H66" s="48"/>
      <c r="I66" s="49"/>
      <c r="J66" s="43"/>
      <c r="K66" s="43"/>
      <c r="L66" s="44"/>
      <c r="M66" s="43"/>
      <c r="N66" s="43"/>
      <c r="O66" s="45"/>
      <c r="P66" s="45"/>
      <c r="Q66" s="45"/>
      <c r="R66" s="46" t="str">
        <f t="shared" si="2"/>
        <v/>
      </c>
      <c r="S66" s="44" t="str">
        <f t="shared" si="4"/>
        <v/>
      </c>
      <c r="T66" s="44" t="str">
        <f t="shared" si="5"/>
        <v/>
      </c>
    </row>
    <row r="67" spans="2:20" s="38" customFormat="1" ht="22.5" customHeight="1">
      <c r="B67" s="42">
        <v>54</v>
      </c>
      <c r="C67" s="43"/>
      <c r="D67" s="47"/>
      <c r="E67" s="48"/>
      <c r="F67" s="48"/>
      <c r="G67" s="48"/>
      <c r="H67" s="48"/>
      <c r="I67" s="49"/>
      <c r="J67" s="43"/>
      <c r="K67" s="43"/>
      <c r="L67" s="44"/>
      <c r="M67" s="43"/>
      <c r="N67" s="43"/>
      <c r="O67" s="45"/>
      <c r="P67" s="45"/>
      <c r="Q67" s="45"/>
      <c r="R67" s="46" t="str">
        <f t="shared" si="2"/>
        <v/>
      </c>
      <c r="S67" s="44" t="str">
        <f t="shared" si="4"/>
        <v/>
      </c>
      <c r="T67" s="44" t="str">
        <f t="shared" si="5"/>
        <v/>
      </c>
    </row>
    <row r="68" spans="2:20" s="38" customFormat="1" ht="22.5" customHeight="1">
      <c r="B68" s="42">
        <v>55</v>
      </c>
      <c r="C68" s="43"/>
      <c r="D68" s="47"/>
      <c r="E68" s="48"/>
      <c r="F68" s="48"/>
      <c r="G68" s="48"/>
      <c r="H68" s="48"/>
      <c r="I68" s="49"/>
      <c r="J68" s="43"/>
      <c r="K68" s="43"/>
      <c r="L68" s="44"/>
      <c r="M68" s="43"/>
      <c r="N68" s="43"/>
      <c r="O68" s="45"/>
      <c r="P68" s="45"/>
      <c r="Q68" s="45"/>
      <c r="R68" s="46" t="str">
        <f t="shared" si="2"/>
        <v/>
      </c>
      <c r="S68" s="44" t="str">
        <f t="shared" si="4"/>
        <v/>
      </c>
      <c r="T68" s="44" t="str">
        <f t="shared" si="5"/>
        <v/>
      </c>
    </row>
    <row r="69" spans="2:20" s="38" customFormat="1" ht="22.5" customHeight="1">
      <c r="B69" s="42">
        <v>56</v>
      </c>
      <c r="C69" s="43"/>
      <c r="D69" s="47"/>
      <c r="E69" s="48"/>
      <c r="F69" s="48"/>
      <c r="G69" s="48"/>
      <c r="H69" s="48"/>
      <c r="I69" s="49"/>
      <c r="J69" s="43"/>
      <c r="K69" s="43"/>
      <c r="L69" s="44"/>
      <c r="M69" s="43"/>
      <c r="N69" s="43"/>
      <c r="O69" s="45"/>
      <c r="P69" s="45"/>
      <c r="Q69" s="45"/>
      <c r="R69" s="46" t="str">
        <f t="shared" si="2"/>
        <v/>
      </c>
      <c r="S69" s="44" t="str">
        <f t="shared" si="4"/>
        <v/>
      </c>
      <c r="T69" s="44" t="str">
        <f t="shared" si="5"/>
        <v/>
      </c>
    </row>
    <row r="70" spans="2:20" s="38" customFormat="1" ht="22.5" customHeight="1">
      <c r="B70" s="42">
        <v>57</v>
      </c>
      <c r="C70" s="43"/>
      <c r="D70" s="47"/>
      <c r="E70" s="48"/>
      <c r="F70" s="48"/>
      <c r="G70" s="48"/>
      <c r="H70" s="48"/>
      <c r="I70" s="49"/>
      <c r="J70" s="43"/>
      <c r="K70" s="43"/>
      <c r="L70" s="44"/>
      <c r="M70" s="43"/>
      <c r="N70" s="43"/>
      <c r="O70" s="45"/>
      <c r="P70" s="45"/>
      <c r="Q70" s="45"/>
      <c r="R70" s="46" t="str">
        <f t="shared" si="2"/>
        <v/>
      </c>
      <c r="S70" s="44" t="str">
        <f t="shared" si="4"/>
        <v/>
      </c>
      <c r="T70" s="44" t="str">
        <f t="shared" si="5"/>
        <v/>
      </c>
    </row>
    <row r="71" spans="2:20" s="38" customFormat="1" ht="22.5" customHeight="1">
      <c r="B71" s="42">
        <v>58</v>
      </c>
      <c r="C71" s="43"/>
      <c r="D71" s="47"/>
      <c r="E71" s="48"/>
      <c r="F71" s="48"/>
      <c r="G71" s="48"/>
      <c r="H71" s="48"/>
      <c r="I71" s="49"/>
      <c r="J71" s="43"/>
      <c r="K71" s="43"/>
      <c r="L71" s="44"/>
      <c r="M71" s="43"/>
      <c r="N71" s="43"/>
      <c r="O71" s="45"/>
      <c r="P71" s="45"/>
      <c r="Q71" s="45"/>
      <c r="R71" s="46" t="str">
        <f t="shared" si="2"/>
        <v/>
      </c>
      <c r="S71" s="44" t="str">
        <f t="shared" si="4"/>
        <v/>
      </c>
      <c r="T71" s="44" t="str">
        <f t="shared" si="5"/>
        <v/>
      </c>
    </row>
    <row r="72" spans="2:20" s="38" customFormat="1" ht="22.5" customHeight="1">
      <c r="B72" s="42">
        <v>59</v>
      </c>
      <c r="C72" s="43"/>
      <c r="D72" s="47"/>
      <c r="E72" s="48"/>
      <c r="F72" s="48"/>
      <c r="G72" s="48"/>
      <c r="H72" s="48"/>
      <c r="I72" s="49"/>
      <c r="J72" s="43"/>
      <c r="K72" s="43"/>
      <c r="L72" s="44"/>
      <c r="M72" s="43"/>
      <c r="N72" s="43"/>
      <c r="O72" s="45"/>
      <c r="P72" s="45"/>
      <c r="Q72" s="45"/>
      <c r="R72" s="46" t="str">
        <f t="shared" si="2"/>
        <v/>
      </c>
      <c r="S72" s="44" t="str">
        <f t="shared" si="4"/>
        <v/>
      </c>
      <c r="T72" s="44" t="str">
        <f t="shared" si="5"/>
        <v/>
      </c>
    </row>
    <row r="73" spans="2:20" s="38" customFormat="1" ht="22.5" customHeight="1">
      <c r="B73" s="42">
        <v>60</v>
      </c>
      <c r="C73" s="43"/>
      <c r="D73" s="47"/>
      <c r="E73" s="48"/>
      <c r="F73" s="48"/>
      <c r="G73" s="48"/>
      <c r="H73" s="48"/>
      <c r="I73" s="49"/>
      <c r="J73" s="43"/>
      <c r="K73" s="43"/>
      <c r="L73" s="44" t="str">
        <f>IF(AND(J73="",K73=""),"",SUM(J73:K73))</f>
        <v/>
      </c>
      <c r="M73" s="43"/>
      <c r="N73" s="43"/>
      <c r="O73" s="45"/>
      <c r="P73" s="45"/>
      <c r="Q73" s="45"/>
      <c r="R73" s="46" t="str">
        <f t="shared" si="2"/>
        <v/>
      </c>
      <c r="S73" s="44" t="str">
        <f t="shared" si="4"/>
        <v/>
      </c>
      <c r="T73" s="44" t="str">
        <f t="shared" si="5"/>
        <v/>
      </c>
    </row>
  </sheetData>
  <sheetProtection sheet="1" objects="1" scenarios="1" selectLockedCells="1"/>
  <mergeCells count="21">
    <mergeCell ref="B11:B13"/>
    <mergeCell ref="C11:C13"/>
    <mergeCell ref="D11:I13"/>
    <mergeCell ref="J11:L11"/>
    <mergeCell ref="M11:O11"/>
    <mergeCell ref="C6:I6"/>
    <mergeCell ref="R6:R7"/>
    <mergeCell ref="C7:I7"/>
    <mergeCell ref="C8:I8"/>
    <mergeCell ref="J10:L10"/>
    <mergeCell ref="S11:S13"/>
    <mergeCell ref="T11:T13"/>
    <mergeCell ref="J12:J13"/>
    <mergeCell ref="K12:K13"/>
    <mergeCell ref="L12:L13"/>
    <mergeCell ref="M12:M13"/>
    <mergeCell ref="N12:N13"/>
    <mergeCell ref="O12:O13"/>
    <mergeCell ref="P12:P13"/>
    <mergeCell ref="Q12:Q13"/>
    <mergeCell ref="P11:Q11"/>
  </mergeCells>
  <phoneticPr fontId="13"/>
  <printOptions horizontalCentered="1"/>
  <pageMargins left="0.51181102362204722" right="0.51181102362204722" top="0.35433070866141736" bottom="0.35433070866141736" header="0.31496062992125984" footer="0.31496062992125984"/>
  <pageSetup paperSize="9" scale="57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FFFF00"/>
    <pageSetUpPr fitToPage="1"/>
  </sheetPr>
  <dimension ref="A1:AA73"/>
  <sheetViews>
    <sheetView showZeros="0" zoomScaleNormal="100" workbookViewId="0">
      <selection activeCell="E17" sqref="E17"/>
    </sheetView>
  </sheetViews>
  <sheetFormatPr defaultRowHeight="13.5"/>
  <cols>
    <col min="1" max="1" width="1.125" style="1" customWidth="1"/>
    <col min="2" max="2" width="4.625" style="1" customWidth="1"/>
    <col min="3" max="3" width="31.625" style="1" bestFit="1" customWidth="1"/>
    <col min="4" max="9" width="3.625" style="24" customWidth="1"/>
    <col min="10" max="12" width="5.5" style="1" bestFit="1" customWidth="1"/>
    <col min="13" max="13" width="12.75" style="1" bestFit="1" customWidth="1"/>
    <col min="14" max="14" width="27.375" style="1" customWidth="1"/>
    <col min="15" max="16" width="13.875" style="2" bestFit="1" customWidth="1"/>
    <col min="17" max="17" width="15" style="2" bestFit="1" customWidth="1"/>
    <col min="18" max="18" width="11.375" style="1" customWidth="1"/>
    <col min="19" max="20" width="7.5" style="1" bestFit="1" customWidth="1"/>
    <col min="21" max="21" width="9" style="1" customWidth="1"/>
    <col min="22" max="16384" width="9" style="1"/>
  </cols>
  <sheetData>
    <row r="1" spans="1:27" s="6" customFormat="1" ht="241.5" customHeight="1">
      <c r="D1" s="24"/>
      <c r="E1" s="24"/>
      <c r="F1" s="24"/>
      <c r="G1" s="24"/>
      <c r="H1" s="24"/>
      <c r="I1" s="24"/>
      <c r="O1" s="2"/>
      <c r="P1" s="2"/>
      <c r="Q1" s="2"/>
    </row>
    <row r="2" spans="1:27" s="30" customFormat="1" ht="14.25" customHeight="1">
      <c r="A2" s="29" t="s">
        <v>122</v>
      </c>
      <c r="O2" s="31"/>
      <c r="P2" s="31"/>
      <c r="Q2" s="31"/>
      <c r="X2" s="62" t="s">
        <v>50</v>
      </c>
      <c r="Y2" s="62" t="s">
        <v>51</v>
      </c>
      <c r="Z2" s="62"/>
      <c r="AA2" s="62"/>
    </row>
    <row r="3" spans="1:27" s="30" customFormat="1" ht="14.25" customHeight="1">
      <c r="A3" s="29" t="s">
        <v>123</v>
      </c>
      <c r="O3" s="31"/>
      <c r="P3" s="31"/>
      <c r="X3" s="62" t="s">
        <v>52</v>
      </c>
      <c r="Y3" s="62" t="str">
        <f>AA3&amp;" ("&amp;Z3&amp;")"</f>
        <v>北海道 (1)</v>
      </c>
      <c r="Z3" s="62">
        <v>1</v>
      </c>
      <c r="AA3" s="62" t="s">
        <v>53</v>
      </c>
    </row>
    <row r="4" spans="1:27" s="30" customFormat="1" ht="25.5">
      <c r="A4" s="32" t="s">
        <v>107</v>
      </c>
      <c r="B4" s="32"/>
      <c r="O4" s="31"/>
      <c r="P4" s="31"/>
      <c r="Q4" s="31"/>
      <c r="X4" s="62" t="s">
        <v>54</v>
      </c>
      <c r="Y4" s="62" t="str">
        <f t="shared" ref="Y4:Y49" si="0">AA4&amp;" ("&amp;Z4&amp;")"</f>
        <v>青  森 (2)</v>
      </c>
      <c r="Z4" s="62">
        <v>2</v>
      </c>
      <c r="AA4" s="62" t="s">
        <v>55</v>
      </c>
    </row>
    <row r="5" spans="1:27" s="30" customFormat="1" ht="3.75" customHeight="1">
      <c r="O5" s="31"/>
      <c r="P5" s="31"/>
      <c r="X5" s="62" t="s">
        <v>56</v>
      </c>
      <c r="Y5" s="62" t="str">
        <f t="shared" si="0"/>
        <v>岩  手 (3)</v>
      </c>
      <c r="Z5" s="62">
        <v>3</v>
      </c>
      <c r="AA5" s="62" t="s">
        <v>57</v>
      </c>
    </row>
    <row r="6" spans="1:27" s="30" customFormat="1" ht="16.5" customHeight="1">
      <c r="C6" s="84"/>
      <c r="D6" s="85"/>
      <c r="E6" s="85"/>
      <c r="F6" s="85"/>
      <c r="G6" s="85"/>
      <c r="H6" s="85"/>
      <c r="I6" s="86"/>
      <c r="J6" s="33" t="s">
        <v>2</v>
      </c>
      <c r="K6" s="33" t="s">
        <v>3</v>
      </c>
      <c r="L6" s="33" t="s">
        <v>4</v>
      </c>
      <c r="M6" s="34" t="s">
        <v>0</v>
      </c>
      <c r="N6" s="63"/>
      <c r="O6" s="76" t="s">
        <v>111</v>
      </c>
      <c r="P6" s="31"/>
      <c r="Q6" s="36"/>
      <c r="R6" s="87" t="s">
        <v>43</v>
      </c>
      <c r="X6" s="62" t="s">
        <v>121</v>
      </c>
      <c r="Y6" s="62" t="str">
        <f t="shared" si="0"/>
        <v>宮  城 (4)</v>
      </c>
      <c r="Z6" s="62">
        <v>4</v>
      </c>
      <c r="AA6" s="62" t="s">
        <v>58</v>
      </c>
    </row>
    <row r="7" spans="1:27" s="30" customFormat="1" ht="16.5" customHeight="1">
      <c r="C7" s="84" t="s">
        <v>36</v>
      </c>
      <c r="D7" s="85"/>
      <c r="E7" s="85"/>
      <c r="F7" s="85"/>
      <c r="G7" s="85"/>
      <c r="H7" s="85"/>
      <c r="I7" s="86"/>
      <c r="J7" s="33">
        <f>COUNT(J14:J73)-COUNTIF(J14:J73,0)</f>
        <v>0</v>
      </c>
      <c r="K7" s="33">
        <f>COUNT(K14:K73)-COUNTIF(K14:K73,0)</f>
        <v>0</v>
      </c>
      <c r="L7" s="33">
        <f>COUNT(L14:L73)-COUNTIF(L14:L73,0)</f>
        <v>0</v>
      </c>
      <c r="M7" s="34" t="s">
        <v>1</v>
      </c>
      <c r="N7" s="63"/>
      <c r="O7" s="76" t="s">
        <v>111</v>
      </c>
      <c r="P7" s="31"/>
      <c r="Q7" s="36"/>
      <c r="R7" s="88"/>
      <c r="X7" s="62" t="s">
        <v>59</v>
      </c>
      <c r="Y7" s="62" t="str">
        <f t="shared" si="0"/>
        <v>秋  田 (5)</v>
      </c>
      <c r="Z7" s="62">
        <v>5</v>
      </c>
      <c r="AA7" s="62" t="s">
        <v>60</v>
      </c>
    </row>
    <row r="8" spans="1:27" s="30" customFormat="1" ht="16.5" customHeight="1">
      <c r="C8" s="84" t="s">
        <v>37</v>
      </c>
      <c r="D8" s="85"/>
      <c r="E8" s="85"/>
      <c r="F8" s="85"/>
      <c r="G8" s="85"/>
      <c r="H8" s="85"/>
      <c r="I8" s="86"/>
      <c r="J8" s="33">
        <f>SUM(J14:J73)</f>
        <v>0</v>
      </c>
      <c r="K8" s="33">
        <f>SUM(K14:K73)</f>
        <v>0</v>
      </c>
      <c r="L8" s="33">
        <f>SUM(L14:L73)</f>
        <v>0</v>
      </c>
      <c r="M8" s="34" t="s">
        <v>35</v>
      </c>
      <c r="N8" s="63"/>
      <c r="O8" s="31"/>
      <c r="P8" s="31"/>
      <c r="Q8" s="36"/>
      <c r="R8" s="37" t="str">
        <f>IF(SUM(R14:R73)=0,"",SUM(R14:R73))</f>
        <v/>
      </c>
      <c r="X8" s="62" t="s">
        <v>47</v>
      </c>
      <c r="Y8" s="62" t="str">
        <f t="shared" si="0"/>
        <v>山  形 (6)</v>
      </c>
      <c r="Z8" s="62">
        <v>6</v>
      </c>
      <c r="AA8" s="62" t="s">
        <v>61</v>
      </c>
    </row>
    <row r="9" spans="1:27" s="52" customFormat="1" ht="27">
      <c r="M9" s="77" t="s">
        <v>120</v>
      </c>
      <c r="N9" s="63"/>
      <c r="O9" s="31"/>
      <c r="P9" s="31"/>
      <c r="Q9" s="36"/>
      <c r="R9" s="36"/>
      <c r="X9" s="62" t="s">
        <v>62</v>
      </c>
      <c r="Y9" s="62" t="str">
        <f t="shared" si="0"/>
        <v>福  島 (7)</v>
      </c>
      <c r="Z9" s="62">
        <v>7</v>
      </c>
      <c r="AA9" s="62" t="s">
        <v>63</v>
      </c>
    </row>
    <row r="10" spans="1:27" s="30" customFormat="1" ht="3.75" customHeight="1">
      <c r="J10" s="89"/>
      <c r="K10" s="89"/>
      <c r="L10" s="89"/>
      <c r="O10" s="31"/>
      <c r="P10" s="31"/>
      <c r="Q10" s="31"/>
      <c r="X10" s="62" t="s">
        <v>64</v>
      </c>
      <c r="Y10" s="62" t="str">
        <f t="shared" si="0"/>
        <v>茨  城 (8)</v>
      </c>
      <c r="Z10" s="62">
        <v>8</v>
      </c>
      <c r="AA10" s="62" t="s">
        <v>65</v>
      </c>
    </row>
    <row r="11" spans="1:27" s="30" customFormat="1" ht="27" customHeight="1">
      <c r="B11" s="90"/>
      <c r="C11" s="93" t="s">
        <v>126</v>
      </c>
      <c r="D11" s="96" t="s">
        <v>127</v>
      </c>
      <c r="E11" s="97"/>
      <c r="F11" s="97"/>
      <c r="G11" s="97"/>
      <c r="H11" s="97"/>
      <c r="I11" s="98"/>
      <c r="J11" s="105" t="s">
        <v>44</v>
      </c>
      <c r="K11" s="106"/>
      <c r="L11" s="107"/>
      <c r="M11" s="108" t="s">
        <v>5</v>
      </c>
      <c r="N11" s="109"/>
      <c r="O11" s="110"/>
      <c r="P11" s="82" t="s">
        <v>9</v>
      </c>
      <c r="Q11" s="83"/>
      <c r="R11" s="39" t="s">
        <v>12</v>
      </c>
      <c r="S11" s="79" t="s">
        <v>42</v>
      </c>
      <c r="T11" s="80" t="s">
        <v>41</v>
      </c>
      <c r="X11" s="62" t="s">
        <v>66</v>
      </c>
      <c r="Y11" s="62" t="str">
        <f t="shared" si="0"/>
        <v>栃  木 (9)</v>
      </c>
      <c r="Z11" s="62">
        <v>9</v>
      </c>
      <c r="AA11" s="62" t="s">
        <v>67</v>
      </c>
    </row>
    <row r="12" spans="1:27" s="30" customFormat="1" ht="27" customHeight="1">
      <c r="B12" s="91"/>
      <c r="C12" s="94"/>
      <c r="D12" s="99"/>
      <c r="E12" s="100"/>
      <c r="F12" s="100"/>
      <c r="G12" s="100"/>
      <c r="H12" s="100"/>
      <c r="I12" s="101"/>
      <c r="J12" s="79" t="s">
        <v>14</v>
      </c>
      <c r="K12" s="79" t="s">
        <v>15</v>
      </c>
      <c r="L12" s="79" t="s">
        <v>16</v>
      </c>
      <c r="M12" s="79" t="s">
        <v>8</v>
      </c>
      <c r="N12" s="80" t="s">
        <v>10</v>
      </c>
      <c r="O12" s="81" t="s">
        <v>6</v>
      </c>
      <c r="P12" s="81" t="s">
        <v>11</v>
      </c>
      <c r="Q12" s="81" t="s">
        <v>7</v>
      </c>
      <c r="R12" s="40">
        <v>4000</v>
      </c>
      <c r="S12" s="79"/>
      <c r="T12" s="80"/>
      <c r="X12" s="62"/>
      <c r="Y12" s="62" t="str">
        <f t="shared" si="0"/>
        <v>群  馬 (10)</v>
      </c>
      <c r="Z12" s="62">
        <v>10</v>
      </c>
      <c r="AA12" s="62" t="s">
        <v>68</v>
      </c>
    </row>
    <row r="13" spans="1:27" s="30" customFormat="1" ht="27" customHeight="1">
      <c r="B13" s="92"/>
      <c r="C13" s="95"/>
      <c r="D13" s="102"/>
      <c r="E13" s="103"/>
      <c r="F13" s="103"/>
      <c r="G13" s="103"/>
      <c r="H13" s="103"/>
      <c r="I13" s="104"/>
      <c r="J13" s="80"/>
      <c r="K13" s="80"/>
      <c r="L13" s="80"/>
      <c r="M13" s="79"/>
      <c r="N13" s="80"/>
      <c r="O13" s="81"/>
      <c r="P13" s="81"/>
      <c r="Q13" s="81"/>
      <c r="R13" s="41" t="s">
        <v>13</v>
      </c>
      <c r="S13" s="79"/>
      <c r="T13" s="80"/>
      <c r="X13" s="62"/>
      <c r="Y13" s="62" t="str">
        <f t="shared" si="0"/>
        <v>埼  玉 (11)</v>
      </c>
      <c r="Z13" s="62">
        <v>11</v>
      </c>
      <c r="AA13" s="62" t="s">
        <v>69</v>
      </c>
    </row>
    <row r="14" spans="1:27" s="30" customFormat="1" ht="22.5" customHeight="1">
      <c r="B14" s="42">
        <v>1</v>
      </c>
      <c r="C14" s="50"/>
      <c r="D14" s="72"/>
      <c r="E14" s="72"/>
      <c r="F14" s="72"/>
      <c r="G14" s="72"/>
      <c r="H14" s="72"/>
      <c r="I14" s="72"/>
      <c r="J14" s="50"/>
      <c r="K14" s="50"/>
      <c r="L14" s="73">
        <f>SUM(J14:K14)</f>
        <v>0</v>
      </c>
      <c r="M14" s="50"/>
      <c r="N14" s="50"/>
      <c r="O14" s="51"/>
      <c r="P14" s="51"/>
      <c r="Q14" s="51"/>
      <c r="R14" s="74">
        <f>IF(L14="","",L14*R$12)</f>
        <v>0</v>
      </c>
      <c r="S14" s="75" t="str">
        <f t="shared" ref="S14:S45" si="1">IF($C14="","",都道府県名)</f>
        <v/>
      </c>
      <c r="T14" s="75" t="str">
        <f t="shared" ref="T14:T45" si="2">IF($C14="","",地域名)</f>
        <v/>
      </c>
      <c r="X14" s="62"/>
      <c r="Y14" s="62" t="str">
        <f t="shared" si="0"/>
        <v>千  葉 (12)</v>
      </c>
      <c r="Z14" s="62">
        <v>12</v>
      </c>
      <c r="AA14" s="62" t="s">
        <v>70</v>
      </c>
    </row>
    <row r="15" spans="1:27" s="30" customFormat="1" ht="22.5" customHeight="1">
      <c r="B15" s="42">
        <v>2</v>
      </c>
      <c r="C15" s="50"/>
      <c r="D15" s="72"/>
      <c r="E15" s="72"/>
      <c r="F15" s="72"/>
      <c r="G15" s="72"/>
      <c r="H15" s="72"/>
      <c r="I15" s="72"/>
      <c r="J15" s="50"/>
      <c r="K15" s="50"/>
      <c r="L15" s="73">
        <f t="shared" ref="L15:L72" si="3">SUM(J15:K15)</f>
        <v>0</v>
      </c>
      <c r="M15" s="50"/>
      <c r="N15" s="50"/>
      <c r="O15" s="51"/>
      <c r="P15" s="51"/>
      <c r="Q15" s="51"/>
      <c r="R15" s="74">
        <f t="shared" ref="R15:R73" si="4">IF(L15="","",L15*R$12)</f>
        <v>0</v>
      </c>
      <c r="S15" s="75" t="str">
        <f t="shared" si="1"/>
        <v/>
      </c>
      <c r="T15" s="75" t="str">
        <f t="shared" si="2"/>
        <v/>
      </c>
      <c r="X15" s="62"/>
      <c r="Y15" s="62" t="str">
        <f t="shared" si="0"/>
        <v>東  京 (13)</v>
      </c>
      <c r="Z15" s="62">
        <v>13</v>
      </c>
      <c r="AA15" s="62" t="s">
        <v>71</v>
      </c>
    </row>
    <row r="16" spans="1:27" s="30" customFormat="1" ht="22.5" customHeight="1">
      <c r="B16" s="42">
        <v>3</v>
      </c>
      <c r="C16" s="50"/>
      <c r="D16" s="72"/>
      <c r="E16" s="72"/>
      <c r="F16" s="72"/>
      <c r="G16" s="72"/>
      <c r="H16" s="72"/>
      <c r="I16" s="72"/>
      <c r="J16" s="50"/>
      <c r="K16" s="50"/>
      <c r="L16" s="73">
        <f t="shared" si="3"/>
        <v>0</v>
      </c>
      <c r="M16" s="50"/>
      <c r="N16" s="50"/>
      <c r="O16" s="51"/>
      <c r="P16" s="51"/>
      <c r="Q16" s="51"/>
      <c r="R16" s="74">
        <f t="shared" si="4"/>
        <v>0</v>
      </c>
      <c r="S16" s="75" t="str">
        <f t="shared" si="1"/>
        <v/>
      </c>
      <c r="T16" s="75" t="str">
        <f t="shared" si="2"/>
        <v/>
      </c>
      <c r="X16" s="62"/>
      <c r="Y16" s="62" t="str">
        <f t="shared" si="0"/>
        <v>神奈川 (14)</v>
      </c>
      <c r="Z16" s="62">
        <v>14</v>
      </c>
      <c r="AA16" s="62" t="s">
        <v>72</v>
      </c>
    </row>
    <row r="17" spans="2:27" s="30" customFormat="1" ht="22.5" customHeight="1">
      <c r="B17" s="42">
        <v>4</v>
      </c>
      <c r="C17" s="50"/>
      <c r="D17" s="72"/>
      <c r="E17" s="72"/>
      <c r="F17" s="72"/>
      <c r="G17" s="72"/>
      <c r="H17" s="72"/>
      <c r="I17" s="72"/>
      <c r="J17" s="50"/>
      <c r="K17" s="50"/>
      <c r="L17" s="73">
        <f t="shared" si="3"/>
        <v>0</v>
      </c>
      <c r="M17" s="50"/>
      <c r="N17" s="50"/>
      <c r="O17" s="51"/>
      <c r="P17" s="51"/>
      <c r="Q17" s="51"/>
      <c r="R17" s="74">
        <f t="shared" si="4"/>
        <v>0</v>
      </c>
      <c r="S17" s="75" t="str">
        <f t="shared" si="1"/>
        <v/>
      </c>
      <c r="T17" s="75" t="str">
        <f t="shared" si="2"/>
        <v/>
      </c>
      <c r="X17" s="62"/>
      <c r="Y17" s="62" t="str">
        <f t="shared" si="0"/>
        <v>山  梨 (15)</v>
      </c>
      <c r="Z17" s="62">
        <v>15</v>
      </c>
      <c r="AA17" s="62" t="s">
        <v>73</v>
      </c>
    </row>
    <row r="18" spans="2:27" s="30" customFormat="1" ht="22.5" customHeight="1">
      <c r="B18" s="42">
        <v>5</v>
      </c>
      <c r="C18" s="50"/>
      <c r="D18" s="72"/>
      <c r="E18" s="72"/>
      <c r="F18" s="72"/>
      <c r="G18" s="72"/>
      <c r="H18" s="72"/>
      <c r="I18" s="72"/>
      <c r="J18" s="50"/>
      <c r="K18" s="50"/>
      <c r="L18" s="73">
        <f t="shared" si="3"/>
        <v>0</v>
      </c>
      <c r="M18" s="50"/>
      <c r="N18" s="50"/>
      <c r="O18" s="51"/>
      <c r="P18" s="51"/>
      <c r="Q18" s="51"/>
      <c r="R18" s="74">
        <f t="shared" si="4"/>
        <v>0</v>
      </c>
      <c r="S18" s="75" t="str">
        <f t="shared" si="1"/>
        <v/>
      </c>
      <c r="T18" s="75" t="str">
        <f t="shared" si="2"/>
        <v/>
      </c>
      <c r="X18" s="62"/>
      <c r="Y18" s="62" t="str">
        <f t="shared" si="0"/>
        <v>長  野 (16)</v>
      </c>
      <c r="Z18" s="62">
        <v>16</v>
      </c>
      <c r="AA18" s="62" t="s">
        <v>74</v>
      </c>
    </row>
    <row r="19" spans="2:27" s="30" customFormat="1" ht="22.5" customHeight="1">
      <c r="B19" s="42">
        <v>6</v>
      </c>
      <c r="C19" s="50"/>
      <c r="D19" s="72"/>
      <c r="E19" s="72"/>
      <c r="F19" s="72"/>
      <c r="G19" s="72"/>
      <c r="H19" s="72"/>
      <c r="I19" s="72"/>
      <c r="J19" s="50"/>
      <c r="K19" s="50"/>
      <c r="L19" s="73">
        <f t="shared" si="3"/>
        <v>0</v>
      </c>
      <c r="M19" s="50"/>
      <c r="N19" s="50"/>
      <c r="O19" s="51"/>
      <c r="P19" s="51"/>
      <c r="Q19" s="51"/>
      <c r="R19" s="74">
        <f t="shared" si="4"/>
        <v>0</v>
      </c>
      <c r="S19" s="75" t="str">
        <f t="shared" si="1"/>
        <v/>
      </c>
      <c r="T19" s="75" t="str">
        <f t="shared" si="2"/>
        <v/>
      </c>
      <c r="X19" s="62"/>
      <c r="Y19" s="62" t="str">
        <f t="shared" si="0"/>
        <v>新  潟 (17)</v>
      </c>
      <c r="Z19" s="62">
        <v>17</v>
      </c>
      <c r="AA19" s="62" t="s">
        <v>75</v>
      </c>
    </row>
    <row r="20" spans="2:27" s="30" customFormat="1" ht="22.5" customHeight="1">
      <c r="B20" s="42">
        <v>7</v>
      </c>
      <c r="C20" s="50"/>
      <c r="D20" s="72"/>
      <c r="E20" s="72"/>
      <c r="F20" s="72"/>
      <c r="G20" s="72"/>
      <c r="H20" s="72"/>
      <c r="I20" s="72"/>
      <c r="J20" s="50"/>
      <c r="K20" s="50"/>
      <c r="L20" s="73">
        <f t="shared" si="3"/>
        <v>0</v>
      </c>
      <c r="M20" s="50"/>
      <c r="N20" s="50"/>
      <c r="O20" s="51"/>
      <c r="P20" s="51"/>
      <c r="Q20" s="51"/>
      <c r="R20" s="74">
        <f t="shared" si="4"/>
        <v>0</v>
      </c>
      <c r="S20" s="75" t="str">
        <f t="shared" si="1"/>
        <v/>
      </c>
      <c r="T20" s="75" t="str">
        <f t="shared" si="2"/>
        <v/>
      </c>
      <c r="X20" s="62"/>
      <c r="Y20" s="62" t="str">
        <f t="shared" si="0"/>
        <v>富  山 (18)</v>
      </c>
      <c r="Z20" s="62">
        <v>18</v>
      </c>
      <c r="AA20" s="62" t="s">
        <v>76</v>
      </c>
    </row>
    <row r="21" spans="2:27" s="30" customFormat="1" ht="22.5" customHeight="1">
      <c r="B21" s="42">
        <v>8</v>
      </c>
      <c r="C21" s="50"/>
      <c r="D21" s="72"/>
      <c r="E21" s="72"/>
      <c r="F21" s="72"/>
      <c r="G21" s="72"/>
      <c r="H21" s="72"/>
      <c r="I21" s="72"/>
      <c r="J21" s="50"/>
      <c r="K21" s="50"/>
      <c r="L21" s="73">
        <f t="shared" si="3"/>
        <v>0</v>
      </c>
      <c r="M21" s="50"/>
      <c r="N21" s="50"/>
      <c r="O21" s="51"/>
      <c r="P21" s="51"/>
      <c r="Q21" s="51"/>
      <c r="R21" s="74">
        <f t="shared" si="4"/>
        <v>0</v>
      </c>
      <c r="S21" s="75" t="str">
        <f t="shared" si="1"/>
        <v/>
      </c>
      <c r="T21" s="75" t="str">
        <f t="shared" si="2"/>
        <v/>
      </c>
      <c r="X21" s="62"/>
      <c r="Y21" s="62" t="str">
        <f t="shared" si="0"/>
        <v>石  川 (19)</v>
      </c>
      <c r="Z21" s="62">
        <v>19</v>
      </c>
      <c r="AA21" s="62" t="s">
        <v>77</v>
      </c>
    </row>
    <row r="22" spans="2:27" s="30" customFormat="1" ht="22.5" customHeight="1">
      <c r="B22" s="42">
        <v>9</v>
      </c>
      <c r="C22" s="50"/>
      <c r="D22" s="72"/>
      <c r="E22" s="72"/>
      <c r="F22" s="72"/>
      <c r="G22" s="72"/>
      <c r="H22" s="72"/>
      <c r="I22" s="72"/>
      <c r="J22" s="50"/>
      <c r="K22" s="50"/>
      <c r="L22" s="73">
        <f t="shared" si="3"/>
        <v>0</v>
      </c>
      <c r="M22" s="50"/>
      <c r="N22" s="50"/>
      <c r="O22" s="51"/>
      <c r="P22" s="51"/>
      <c r="Q22" s="51"/>
      <c r="R22" s="74">
        <f t="shared" si="4"/>
        <v>0</v>
      </c>
      <c r="S22" s="75" t="str">
        <f t="shared" si="1"/>
        <v/>
      </c>
      <c r="T22" s="75" t="str">
        <f t="shared" si="2"/>
        <v/>
      </c>
      <c r="X22" s="62"/>
      <c r="Y22" s="62" t="str">
        <f t="shared" si="0"/>
        <v>福  井 (20)</v>
      </c>
      <c r="Z22" s="62">
        <v>20</v>
      </c>
      <c r="AA22" s="62" t="s">
        <v>78</v>
      </c>
    </row>
    <row r="23" spans="2:27" s="30" customFormat="1" ht="22.5" customHeight="1">
      <c r="B23" s="42">
        <v>10</v>
      </c>
      <c r="C23" s="50"/>
      <c r="D23" s="72"/>
      <c r="E23" s="72"/>
      <c r="F23" s="72"/>
      <c r="G23" s="72"/>
      <c r="H23" s="72"/>
      <c r="I23" s="72"/>
      <c r="J23" s="50"/>
      <c r="K23" s="50"/>
      <c r="L23" s="73">
        <f t="shared" si="3"/>
        <v>0</v>
      </c>
      <c r="M23" s="50"/>
      <c r="N23" s="50"/>
      <c r="O23" s="51"/>
      <c r="P23" s="51"/>
      <c r="Q23" s="51"/>
      <c r="R23" s="74">
        <f t="shared" si="4"/>
        <v>0</v>
      </c>
      <c r="S23" s="75" t="str">
        <f t="shared" si="1"/>
        <v/>
      </c>
      <c r="T23" s="75" t="str">
        <f t="shared" si="2"/>
        <v/>
      </c>
      <c r="X23" s="62"/>
      <c r="Y23" s="62" t="str">
        <f t="shared" si="0"/>
        <v>静  岡 (21)</v>
      </c>
      <c r="Z23" s="62">
        <v>21</v>
      </c>
      <c r="AA23" s="62" t="s">
        <v>79</v>
      </c>
    </row>
    <row r="24" spans="2:27" s="30" customFormat="1" ht="22.5" customHeight="1">
      <c r="B24" s="42">
        <v>11</v>
      </c>
      <c r="C24" s="50"/>
      <c r="D24" s="72"/>
      <c r="E24" s="72"/>
      <c r="F24" s="72"/>
      <c r="G24" s="72"/>
      <c r="H24" s="72"/>
      <c r="I24" s="72"/>
      <c r="J24" s="50"/>
      <c r="K24" s="50"/>
      <c r="L24" s="73">
        <f t="shared" si="3"/>
        <v>0</v>
      </c>
      <c r="M24" s="50"/>
      <c r="N24" s="50"/>
      <c r="O24" s="51"/>
      <c r="P24" s="51"/>
      <c r="Q24" s="51"/>
      <c r="R24" s="74">
        <f t="shared" si="4"/>
        <v>0</v>
      </c>
      <c r="S24" s="75" t="str">
        <f t="shared" si="1"/>
        <v/>
      </c>
      <c r="T24" s="75" t="str">
        <f t="shared" si="2"/>
        <v/>
      </c>
      <c r="X24" s="62"/>
      <c r="Y24" s="62" t="str">
        <f t="shared" si="0"/>
        <v>愛  知 (22)</v>
      </c>
      <c r="Z24" s="62">
        <v>22</v>
      </c>
      <c r="AA24" s="62" t="s">
        <v>80</v>
      </c>
    </row>
    <row r="25" spans="2:27" s="30" customFormat="1" ht="22.5" customHeight="1">
      <c r="B25" s="42">
        <v>12</v>
      </c>
      <c r="C25" s="50"/>
      <c r="D25" s="72"/>
      <c r="E25" s="72"/>
      <c r="F25" s="72"/>
      <c r="G25" s="72"/>
      <c r="H25" s="72"/>
      <c r="I25" s="72"/>
      <c r="J25" s="50"/>
      <c r="K25" s="50"/>
      <c r="L25" s="73">
        <f t="shared" si="3"/>
        <v>0</v>
      </c>
      <c r="M25" s="50"/>
      <c r="N25" s="50"/>
      <c r="O25" s="51"/>
      <c r="P25" s="51"/>
      <c r="Q25" s="51"/>
      <c r="R25" s="74">
        <f t="shared" si="4"/>
        <v>0</v>
      </c>
      <c r="S25" s="75" t="str">
        <f t="shared" si="1"/>
        <v/>
      </c>
      <c r="T25" s="75" t="str">
        <f t="shared" si="2"/>
        <v/>
      </c>
      <c r="X25" s="62"/>
      <c r="Y25" s="62" t="str">
        <f t="shared" si="0"/>
        <v>三  重 (23)</v>
      </c>
      <c r="Z25" s="62">
        <v>23</v>
      </c>
      <c r="AA25" s="62" t="s">
        <v>81</v>
      </c>
    </row>
    <row r="26" spans="2:27" s="30" customFormat="1" ht="22.5" customHeight="1">
      <c r="B26" s="42">
        <v>13</v>
      </c>
      <c r="C26" s="50"/>
      <c r="D26" s="72"/>
      <c r="E26" s="72"/>
      <c r="F26" s="72"/>
      <c r="G26" s="72"/>
      <c r="H26" s="72"/>
      <c r="I26" s="72"/>
      <c r="J26" s="50"/>
      <c r="K26" s="50"/>
      <c r="L26" s="73">
        <f t="shared" si="3"/>
        <v>0</v>
      </c>
      <c r="M26" s="50"/>
      <c r="N26" s="50"/>
      <c r="O26" s="51"/>
      <c r="P26" s="51"/>
      <c r="Q26" s="51"/>
      <c r="R26" s="74">
        <f t="shared" si="4"/>
        <v>0</v>
      </c>
      <c r="S26" s="75" t="str">
        <f t="shared" si="1"/>
        <v/>
      </c>
      <c r="T26" s="75" t="str">
        <f t="shared" si="2"/>
        <v/>
      </c>
      <c r="X26" s="62"/>
      <c r="Y26" s="62" t="str">
        <f t="shared" si="0"/>
        <v>岐  阜 (24)</v>
      </c>
      <c r="Z26" s="62">
        <v>24</v>
      </c>
      <c r="AA26" s="62" t="s">
        <v>82</v>
      </c>
    </row>
    <row r="27" spans="2:27" s="30" customFormat="1" ht="22.5" customHeight="1">
      <c r="B27" s="42">
        <v>14</v>
      </c>
      <c r="C27" s="50"/>
      <c r="D27" s="72"/>
      <c r="E27" s="72"/>
      <c r="F27" s="72"/>
      <c r="G27" s="72"/>
      <c r="H27" s="72"/>
      <c r="I27" s="72"/>
      <c r="J27" s="50"/>
      <c r="K27" s="50"/>
      <c r="L27" s="73">
        <f t="shared" si="3"/>
        <v>0</v>
      </c>
      <c r="M27" s="50"/>
      <c r="N27" s="50"/>
      <c r="O27" s="51"/>
      <c r="P27" s="51"/>
      <c r="Q27" s="51"/>
      <c r="R27" s="74">
        <f t="shared" si="4"/>
        <v>0</v>
      </c>
      <c r="S27" s="75" t="str">
        <f t="shared" si="1"/>
        <v/>
      </c>
      <c r="T27" s="75" t="str">
        <f t="shared" si="2"/>
        <v/>
      </c>
      <c r="X27" s="62"/>
      <c r="Y27" s="62" t="str">
        <f t="shared" si="0"/>
        <v>滋  賀 (25)</v>
      </c>
      <c r="Z27" s="62">
        <v>25</v>
      </c>
      <c r="AA27" s="62" t="s">
        <v>83</v>
      </c>
    </row>
    <row r="28" spans="2:27" s="30" customFormat="1" ht="22.5" customHeight="1">
      <c r="B28" s="42">
        <v>15</v>
      </c>
      <c r="C28" s="50"/>
      <c r="D28" s="72"/>
      <c r="E28" s="72"/>
      <c r="F28" s="72"/>
      <c r="G28" s="72"/>
      <c r="H28" s="72"/>
      <c r="I28" s="72"/>
      <c r="J28" s="50"/>
      <c r="K28" s="50"/>
      <c r="L28" s="73">
        <f t="shared" si="3"/>
        <v>0</v>
      </c>
      <c r="M28" s="50"/>
      <c r="N28" s="50"/>
      <c r="O28" s="51"/>
      <c r="P28" s="51"/>
      <c r="Q28" s="51"/>
      <c r="R28" s="74">
        <f t="shared" si="4"/>
        <v>0</v>
      </c>
      <c r="S28" s="75" t="str">
        <f t="shared" si="1"/>
        <v/>
      </c>
      <c r="T28" s="75" t="str">
        <f t="shared" si="2"/>
        <v/>
      </c>
      <c r="X28" s="62"/>
      <c r="Y28" s="62" t="str">
        <f t="shared" si="0"/>
        <v>京  都 (26)</v>
      </c>
      <c r="Z28" s="62">
        <v>26</v>
      </c>
      <c r="AA28" s="62" t="s">
        <v>84</v>
      </c>
    </row>
    <row r="29" spans="2:27" s="30" customFormat="1" ht="22.5" customHeight="1">
      <c r="B29" s="42">
        <v>16</v>
      </c>
      <c r="C29" s="50"/>
      <c r="D29" s="72"/>
      <c r="E29" s="72"/>
      <c r="F29" s="72"/>
      <c r="G29" s="72"/>
      <c r="H29" s="72"/>
      <c r="I29" s="72"/>
      <c r="J29" s="50"/>
      <c r="K29" s="50"/>
      <c r="L29" s="73">
        <f t="shared" si="3"/>
        <v>0</v>
      </c>
      <c r="M29" s="50"/>
      <c r="N29" s="50"/>
      <c r="O29" s="51"/>
      <c r="P29" s="51"/>
      <c r="Q29" s="51"/>
      <c r="R29" s="74">
        <f t="shared" si="4"/>
        <v>0</v>
      </c>
      <c r="S29" s="75" t="str">
        <f t="shared" si="1"/>
        <v/>
      </c>
      <c r="T29" s="75" t="str">
        <f t="shared" si="2"/>
        <v/>
      </c>
      <c r="X29" s="62"/>
      <c r="Y29" s="62" t="str">
        <f t="shared" si="0"/>
        <v>大  阪 (27)</v>
      </c>
      <c r="Z29" s="62">
        <v>27</v>
      </c>
      <c r="AA29" s="62" t="s">
        <v>85</v>
      </c>
    </row>
    <row r="30" spans="2:27" s="30" customFormat="1" ht="22.5" customHeight="1">
      <c r="B30" s="42">
        <v>17</v>
      </c>
      <c r="C30" s="50"/>
      <c r="D30" s="72"/>
      <c r="E30" s="72"/>
      <c r="F30" s="72"/>
      <c r="G30" s="72"/>
      <c r="H30" s="72"/>
      <c r="I30" s="72"/>
      <c r="J30" s="50"/>
      <c r="K30" s="50"/>
      <c r="L30" s="73">
        <f t="shared" si="3"/>
        <v>0</v>
      </c>
      <c r="M30" s="50"/>
      <c r="N30" s="50"/>
      <c r="O30" s="51"/>
      <c r="P30" s="51"/>
      <c r="Q30" s="51"/>
      <c r="R30" s="74">
        <f t="shared" si="4"/>
        <v>0</v>
      </c>
      <c r="S30" s="75" t="str">
        <f t="shared" si="1"/>
        <v/>
      </c>
      <c r="T30" s="75" t="str">
        <f t="shared" si="2"/>
        <v/>
      </c>
      <c r="X30" s="62"/>
      <c r="Y30" s="62" t="str">
        <f t="shared" si="0"/>
        <v>兵  庫 (28)</v>
      </c>
      <c r="Z30" s="62">
        <v>28</v>
      </c>
      <c r="AA30" s="62" t="s">
        <v>86</v>
      </c>
    </row>
    <row r="31" spans="2:27" s="30" customFormat="1" ht="22.5" customHeight="1">
      <c r="B31" s="42">
        <v>18</v>
      </c>
      <c r="C31" s="50"/>
      <c r="D31" s="72"/>
      <c r="E31" s="72"/>
      <c r="F31" s="72"/>
      <c r="G31" s="72"/>
      <c r="H31" s="72"/>
      <c r="I31" s="72"/>
      <c r="J31" s="50"/>
      <c r="K31" s="50"/>
      <c r="L31" s="73">
        <f t="shared" si="3"/>
        <v>0</v>
      </c>
      <c r="M31" s="50"/>
      <c r="N31" s="50"/>
      <c r="O31" s="51"/>
      <c r="P31" s="51"/>
      <c r="Q31" s="51"/>
      <c r="R31" s="74">
        <f t="shared" si="4"/>
        <v>0</v>
      </c>
      <c r="S31" s="75" t="str">
        <f t="shared" si="1"/>
        <v/>
      </c>
      <c r="T31" s="75" t="str">
        <f t="shared" si="2"/>
        <v/>
      </c>
      <c r="X31" s="62"/>
      <c r="Y31" s="62" t="str">
        <f t="shared" si="0"/>
        <v>奈  良 (29)</v>
      </c>
      <c r="Z31" s="62">
        <v>29</v>
      </c>
      <c r="AA31" s="62" t="s">
        <v>87</v>
      </c>
    </row>
    <row r="32" spans="2:27" s="30" customFormat="1" ht="22.5" customHeight="1">
      <c r="B32" s="42">
        <v>19</v>
      </c>
      <c r="C32" s="50"/>
      <c r="D32" s="72"/>
      <c r="E32" s="72"/>
      <c r="F32" s="72"/>
      <c r="G32" s="72"/>
      <c r="H32" s="72"/>
      <c r="I32" s="72"/>
      <c r="J32" s="50"/>
      <c r="K32" s="50"/>
      <c r="L32" s="73">
        <f t="shared" si="3"/>
        <v>0</v>
      </c>
      <c r="M32" s="50"/>
      <c r="N32" s="50"/>
      <c r="O32" s="51"/>
      <c r="P32" s="51"/>
      <c r="Q32" s="51"/>
      <c r="R32" s="74">
        <f t="shared" si="4"/>
        <v>0</v>
      </c>
      <c r="S32" s="75" t="str">
        <f t="shared" si="1"/>
        <v/>
      </c>
      <c r="T32" s="75" t="str">
        <f t="shared" si="2"/>
        <v/>
      </c>
      <c r="X32" s="62"/>
      <c r="Y32" s="62" t="str">
        <f t="shared" si="0"/>
        <v>和歌山 (30)</v>
      </c>
      <c r="Z32" s="62">
        <v>30</v>
      </c>
      <c r="AA32" s="62" t="s">
        <v>88</v>
      </c>
    </row>
    <row r="33" spans="2:27" s="30" customFormat="1" ht="22.5" customHeight="1">
      <c r="B33" s="42">
        <v>20</v>
      </c>
      <c r="C33" s="50"/>
      <c r="D33" s="72"/>
      <c r="E33" s="72"/>
      <c r="F33" s="72"/>
      <c r="G33" s="72"/>
      <c r="H33" s="72"/>
      <c r="I33" s="72"/>
      <c r="J33" s="50"/>
      <c r="K33" s="50"/>
      <c r="L33" s="73">
        <f t="shared" si="3"/>
        <v>0</v>
      </c>
      <c r="M33" s="50"/>
      <c r="N33" s="50"/>
      <c r="O33" s="51"/>
      <c r="P33" s="51"/>
      <c r="Q33" s="51"/>
      <c r="R33" s="74">
        <f t="shared" si="4"/>
        <v>0</v>
      </c>
      <c r="S33" s="75" t="str">
        <f t="shared" si="1"/>
        <v/>
      </c>
      <c r="T33" s="75" t="str">
        <f t="shared" si="2"/>
        <v/>
      </c>
      <c r="X33" s="62"/>
      <c r="Y33" s="62" t="str">
        <f t="shared" si="0"/>
        <v>鳥  取 (31)</v>
      </c>
      <c r="Z33" s="62">
        <v>31</v>
      </c>
      <c r="AA33" s="62" t="s">
        <v>89</v>
      </c>
    </row>
    <row r="34" spans="2:27" s="30" customFormat="1" ht="22.5" customHeight="1">
      <c r="B34" s="42">
        <v>21</v>
      </c>
      <c r="C34" s="50"/>
      <c r="D34" s="72"/>
      <c r="E34" s="72"/>
      <c r="F34" s="72"/>
      <c r="G34" s="72"/>
      <c r="H34" s="72"/>
      <c r="I34" s="72"/>
      <c r="J34" s="50"/>
      <c r="K34" s="50"/>
      <c r="L34" s="73">
        <f t="shared" si="3"/>
        <v>0</v>
      </c>
      <c r="M34" s="50"/>
      <c r="N34" s="50"/>
      <c r="O34" s="51"/>
      <c r="P34" s="51"/>
      <c r="Q34" s="51"/>
      <c r="R34" s="74">
        <f t="shared" si="4"/>
        <v>0</v>
      </c>
      <c r="S34" s="75" t="str">
        <f t="shared" si="1"/>
        <v/>
      </c>
      <c r="T34" s="75" t="str">
        <f t="shared" si="2"/>
        <v/>
      </c>
      <c r="X34" s="62"/>
      <c r="Y34" s="62" t="str">
        <f t="shared" si="0"/>
        <v>島  根 (32)</v>
      </c>
      <c r="Z34" s="62">
        <v>32</v>
      </c>
      <c r="AA34" s="62" t="s">
        <v>90</v>
      </c>
    </row>
    <row r="35" spans="2:27" s="30" customFormat="1" ht="22.5" customHeight="1">
      <c r="B35" s="42">
        <v>22</v>
      </c>
      <c r="C35" s="50"/>
      <c r="D35" s="72"/>
      <c r="E35" s="72"/>
      <c r="F35" s="72"/>
      <c r="G35" s="72"/>
      <c r="H35" s="72"/>
      <c r="I35" s="72"/>
      <c r="J35" s="50"/>
      <c r="K35" s="50"/>
      <c r="L35" s="73">
        <f t="shared" si="3"/>
        <v>0</v>
      </c>
      <c r="M35" s="50"/>
      <c r="N35" s="50"/>
      <c r="O35" s="51"/>
      <c r="P35" s="51"/>
      <c r="Q35" s="51"/>
      <c r="R35" s="74">
        <f t="shared" si="4"/>
        <v>0</v>
      </c>
      <c r="S35" s="75" t="str">
        <f t="shared" si="1"/>
        <v/>
      </c>
      <c r="T35" s="75" t="str">
        <f t="shared" si="2"/>
        <v/>
      </c>
      <c r="X35" s="62"/>
      <c r="Y35" s="62" t="str">
        <f t="shared" si="0"/>
        <v>岡  山 (33)</v>
      </c>
      <c r="Z35" s="62">
        <v>33</v>
      </c>
      <c r="AA35" s="62" t="s">
        <v>91</v>
      </c>
    </row>
    <row r="36" spans="2:27" s="30" customFormat="1" ht="22.5" customHeight="1">
      <c r="B36" s="42">
        <v>23</v>
      </c>
      <c r="C36" s="50"/>
      <c r="D36" s="72"/>
      <c r="E36" s="72"/>
      <c r="F36" s="72"/>
      <c r="G36" s="72"/>
      <c r="H36" s="72"/>
      <c r="I36" s="72"/>
      <c r="J36" s="50"/>
      <c r="K36" s="50"/>
      <c r="L36" s="73">
        <f t="shared" si="3"/>
        <v>0</v>
      </c>
      <c r="M36" s="50"/>
      <c r="N36" s="50"/>
      <c r="O36" s="51"/>
      <c r="P36" s="51"/>
      <c r="Q36" s="51"/>
      <c r="R36" s="74">
        <f t="shared" si="4"/>
        <v>0</v>
      </c>
      <c r="S36" s="75" t="str">
        <f t="shared" si="1"/>
        <v/>
      </c>
      <c r="T36" s="75" t="str">
        <f t="shared" si="2"/>
        <v/>
      </c>
      <c r="X36" s="62"/>
      <c r="Y36" s="62" t="str">
        <f t="shared" si="0"/>
        <v>広  島 (34)</v>
      </c>
      <c r="Z36" s="62">
        <v>34</v>
      </c>
      <c r="AA36" s="62" t="s">
        <v>92</v>
      </c>
    </row>
    <row r="37" spans="2:27" s="30" customFormat="1" ht="22.5" customHeight="1">
      <c r="B37" s="42">
        <v>24</v>
      </c>
      <c r="C37" s="50"/>
      <c r="D37" s="72"/>
      <c r="E37" s="72"/>
      <c r="F37" s="72"/>
      <c r="G37" s="72"/>
      <c r="H37" s="72"/>
      <c r="I37" s="72"/>
      <c r="J37" s="50"/>
      <c r="K37" s="50"/>
      <c r="L37" s="73">
        <f t="shared" si="3"/>
        <v>0</v>
      </c>
      <c r="M37" s="50"/>
      <c r="N37" s="50"/>
      <c r="O37" s="51"/>
      <c r="P37" s="51"/>
      <c r="Q37" s="51"/>
      <c r="R37" s="74">
        <f t="shared" si="4"/>
        <v>0</v>
      </c>
      <c r="S37" s="75" t="str">
        <f t="shared" si="1"/>
        <v/>
      </c>
      <c r="T37" s="75" t="str">
        <f t="shared" si="2"/>
        <v/>
      </c>
      <c r="X37" s="62"/>
      <c r="Y37" s="62" t="str">
        <f t="shared" si="0"/>
        <v>山  口 (35)</v>
      </c>
      <c r="Z37" s="62">
        <v>35</v>
      </c>
      <c r="AA37" s="62" t="s">
        <v>93</v>
      </c>
    </row>
    <row r="38" spans="2:27" s="30" customFormat="1" ht="22.5" customHeight="1">
      <c r="B38" s="42">
        <v>25</v>
      </c>
      <c r="C38" s="50"/>
      <c r="D38" s="72"/>
      <c r="E38" s="72"/>
      <c r="F38" s="72"/>
      <c r="G38" s="72"/>
      <c r="H38" s="72"/>
      <c r="I38" s="72"/>
      <c r="J38" s="50"/>
      <c r="K38" s="50"/>
      <c r="L38" s="73">
        <f t="shared" si="3"/>
        <v>0</v>
      </c>
      <c r="M38" s="50"/>
      <c r="N38" s="50"/>
      <c r="O38" s="51"/>
      <c r="P38" s="51"/>
      <c r="Q38" s="51"/>
      <c r="R38" s="74">
        <f t="shared" si="4"/>
        <v>0</v>
      </c>
      <c r="S38" s="75" t="str">
        <f t="shared" si="1"/>
        <v/>
      </c>
      <c r="T38" s="75" t="str">
        <f t="shared" si="2"/>
        <v/>
      </c>
      <c r="X38" s="62"/>
      <c r="Y38" s="62" t="str">
        <f t="shared" si="0"/>
        <v>香  川 (36)</v>
      </c>
      <c r="Z38" s="62">
        <v>36</v>
      </c>
      <c r="AA38" s="62" t="s">
        <v>94</v>
      </c>
    </row>
    <row r="39" spans="2:27" s="30" customFormat="1" ht="22.5" customHeight="1">
      <c r="B39" s="42">
        <v>26</v>
      </c>
      <c r="C39" s="50"/>
      <c r="D39" s="72"/>
      <c r="E39" s="72"/>
      <c r="F39" s="72"/>
      <c r="G39" s="72"/>
      <c r="H39" s="72"/>
      <c r="I39" s="72"/>
      <c r="J39" s="50"/>
      <c r="K39" s="50"/>
      <c r="L39" s="73">
        <f t="shared" si="3"/>
        <v>0</v>
      </c>
      <c r="M39" s="50"/>
      <c r="N39" s="50"/>
      <c r="O39" s="51"/>
      <c r="P39" s="51"/>
      <c r="Q39" s="51"/>
      <c r="R39" s="74">
        <f t="shared" si="4"/>
        <v>0</v>
      </c>
      <c r="S39" s="75" t="str">
        <f t="shared" si="1"/>
        <v/>
      </c>
      <c r="T39" s="75" t="str">
        <f t="shared" si="2"/>
        <v/>
      </c>
      <c r="X39" s="62"/>
      <c r="Y39" s="62" t="str">
        <f t="shared" si="0"/>
        <v>徳  島 (37)</v>
      </c>
      <c r="Z39" s="62">
        <v>37</v>
      </c>
      <c r="AA39" s="62" t="s">
        <v>95</v>
      </c>
    </row>
    <row r="40" spans="2:27" s="30" customFormat="1" ht="22.5" customHeight="1">
      <c r="B40" s="42">
        <v>27</v>
      </c>
      <c r="C40" s="50"/>
      <c r="D40" s="72"/>
      <c r="E40" s="72"/>
      <c r="F40" s="72"/>
      <c r="G40" s="72"/>
      <c r="H40" s="72"/>
      <c r="I40" s="72"/>
      <c r="J40" s="50"/>
      <c r="K40" s="50"/>
      <c r="L40" s="73">
        <f t="shared" si="3"/>
        <v>0</v>
      </c>
      <c r="M40" s="50"/>
      <c r="N40" s="50"/>
      <c r="O40" s="51"/>
      <c r="P40" s="51"/>
      <c r="Q40" s="51"/>
      <c r="R40" s="74">
        <f t="shared" si="4"/>
        <v>0</v>
      </c>
      <c r="S40" s="75" t="str">
        <f t="shared" si="1"/>
        <v/>
      </c>
      <c r="T40" s="75" t="str">
        <f t="shared" si="2"/>
        <v/>
      </c>
      <c r="X40" s="62"/>
      <c r="Y40" s="62" t="str">
        <f t="shared" si="0"/>
        <v>愛  媛 (38)</v>
      </c>
      <c r="Z40" s="62">
        <v>38</v>
      </c>
      <c r="AA40" s="62" t="s">
        <v>96</v>
      </c>
    </row>
    <row r="41" spans="2:27" s="30" customFormat="1" ht="22.5" customHeight="1">
      <c r="B41" s="42">
        <v>28</v>
      </c>
      <c r="C41" s="50"/>
      <c r="D41" s="72"/>
      <c r="E41" s="72"/>
      <c r="F41" s="72"/>
      <c r="G41" s="72"/>
      <c r="H41" s="72"/>
      <c r="I41" s="72"/>
      <c r="J41" s="50"/>
      <c r="K41" s="50"/>
      <c r="L41" s="73">
        <f t="shared" si="3"/>
        <v>0</v>
      </c>
      <c r="M41" s="50"/>
      <c r="N41" s="50"/>
      <c r="O41" s="51"/>
      <c r="P41" s="51"/>
      <c r="Q41" s="51"/>
      <c r="R41" s="74">
        <f t="shared" si="4"/>
        <v>0</v>
      </c>
      <c r="S41" s="75" t="str">
        <f t="shared" si="1"/>
        <v/>
      </c>
      <c r="T41" s="75" t="str">
        <f t="shared" si="2"/>
        <v/>
      </c>
      <c r="X41" s="62"/>
      <c r="Y41" s="62" t="str">
        <f t="shared" si="0"/>
        <v>高  知 (39)</v>
      </c>
      <c r="Z41" s="62">
        <v>39</v>
      </c>
      <c r="AA41" s="62" t="s">
        <v>97</v>
      </c>
    </row>
    <row r="42" spans="2:27" s="30" customFormat="1" ht="22.5" customHeight="1">
      <c r="B42" s="42">
        <v>29</v>
      </c>
      <c r="C42" s="50"/>
      <c r="D42" s="72"/>
      <c r="E42" s="72"/>
      <c r="F42" s="72"/>
      <c r="G42" s="72"/>
      <c r="H42" s="72"/>
      <c r="I42" s="72"/>
      <c r="J42" s="50"/>
      <c r="K42" s="50"/>
      <c r="L42" s="73">
        <f t="shared" si="3"/>
        <v>0</v>
      </c>
      <c r="M42" s="50"/>
      <c r="N42" s="50"/>
      <c r="O42" s="51"/>
      <c r="P42" s="51"/>
      <c r="Q42" s="51"/>
      <c r="R42" s="74">
        <f t="shared" si="4"/>
        <v>0</v>
      </c>
      <c r="S42" s="75" t="str">
        <f t="shared" si="1"/>
        <v/>
      </c>
      <c r="T42" s="75" t="str">
        <f t="shared" si="2"/>
        <v/>
      </c>
      <c r="X42" s="62"/>
      <c r="Y42" s="62" t="str">
        <f t="shared" si="0"/>
        <v>福  岡 (40)</v>
      </c>
      <c r="Z42" s="62">
        <v>40</v>
      </c>
      <c r="AA42" s="62" t="s">
        <v>98</v>
      </c>
    </row>
    <row r="43" spans="2:27" s="30" customFormat="1" ht="22.5" customHeight="1">
      <c r="B43" s="42">
        <v>30</v>
      </c>
      <c r="C43" s="50"/>
      <c r="D43" s="72"/>
      <c r="E43" s="72"/>
      <c r="F43" s="72"/>
      <c r="G43" s="72"/>
      <c r="H43" s="72"/>
      <c r="I43" s="72"/>
      <c r="J43" s="50"/>
      <c r="K43" s="50"/>
      <c r="L43" s="73">
        <f t="shared" si="3"/>
        <v>0</v>
      </c>
      <c r="M43" s="50"/>
      <c r="N43" s="50"/>
      <c r="O43" s="51"/>
      <c r="P43" s="51"/>
      <c r="Q43" s="51"/>
      <c r="R43" s="74">
        <f t="shared" si="4"/>
        <v>0</v>
      </c>
      <c r="S43" s="75" t="str">
        <f t="shared" si="1"/>
        <v/>
      </c>
      <c r="T43" s="75" t="str">
        <f t="shared" si="2"/>
        <v/>
      </c>
      <c r="X43" s="62"/>
      <c r="Y43" s="62" t="str">
        <f t="shared" si="0"/>
        <v>佐  賀 (41)</v>
      </c>
      <c r="Z43" s="62">
        <v>41</v>
      </c>
      <c r="AA43" s="62" t="s">
        <v>99</v>
      </c>
    </row>
    <row r="44" spans="2:27" s="30" customFormat="1" ht="22.5" customHeight="1">
      <c r="B44" s="42">
        <v>31</v>
      </c>
      <c r="C44" s="50"/>
      <c r="D44" s="72"/>
      <c r="E44" s="72"/>
      <c r="F44" s="72"/>
      <c r="G44" s="72"/>
      <c r="H44" s="72"/>
      <c r="I44" s="72"/>
      <c r="J44" s="50"/>
      <c r="K44" s="50"/>
      <c r="L44" s="73">
        <f t="shared" si="3"/>
        <v>0</v>
      </c>
      <c r="M44" s="50"/>
      <c r="N44" s="50"/>
      <c r="O44" s="51"/>
      <c r="P44" s="51"/>
      <c r="Q44" s="51"/>
      <c r="R44" s="74">
        <f t="shared" si="4"/>
        <v>0</v>
      </c>
      <c r="S44" s="75" t="str">
        <f t="shared" si="1"/>
        <v/>
      </c>
      <c r="T44" s="75" t="str">
        <f t="shared" si="2"/>
        <v/>
      </c>
      <c r="X44" s="62"/>
      <c r="Y44" s="62" t="str">
        <f t="shared" si="0"/>
        <v>長  崎 (42)</v>
      </c>
      <c r="Z44" s="62">
        <v>42</v>
      </c>
      <c r="AA44" s="62" t="s">
        <v>100</v>
      </c>
    </row>
    <row r="45" spans="2:27" s="30" customFormat="1" ht="22.5" customHeight="1">
      <c r="B45" s="42">
        <v>32</v>
      </c>
      <c r="C45" s="50"/>
      <c r="D45" s="72"/>
      <c r="E45" s="72"/>
      <c r="F45" s="72"/>
      <c r="G45" s="72"/>
      <c r="H45" s="72"/>
      <c r="I45" s="72"/>
      <c r="J45" s="50"/>
      <c r="K45" s="50"/>
      <c r="L45" s="73">
        <f t="shared" si="3"/>
        <v>0</v>
      </c>
      <c r="M45" s="50"/>
      <c r="N45" s="50"/>
      <c r="O45" s="51"/>
      <c r="P45" s="51"/>
      <c r="Q45" s="51"/>
      <c r="R45" s="74">
        <f t="shared" si="4"/>
        <v>0</v>
      </c>
      <c r="S45" s="75" t="str">
        <f t="shared" si="1"/>
        <v/>
      </c>
      <c r="T45" s="75" t="str">
        <f t="shared" si="2"/>
        <v/>
      </c>
      <c r="X45" s="62"/>
      <c r="Y45" s="62" t="str">
        <f t="shared" si="0"/>
        <v>熊  本 (43)</v>
      </c>
      <c r="Z45" s="62">
        <v>43</v>
      </c>
      <c r="AA45" s="62" t="s">
        <v>101</v>
      </c>
    </row>
    <row r="46" spans="2:27" s="30" customFormat="1" ht="22.5" customHeight="1">
      <c r="B46" s="42">
        <v>33</v>
      </c>
      <c r="C46" s="50"/>
      <c r="D46" s="72"/>
      <c r="E46" s="72"/>
      <c r="F46" s="72"/>
      <c r="G46" s="72"/>
      <c r="H46" s="72"/>
      <c r="I46" s="72"/>
      <c r="J46" s="50"/>
      <c r="K46" s="50"/>
      <c r="L46" s="73">
        <f t="shared" si="3"/>
        <v>0</v>
      </c>
      <c r="M46" s="50"/>
      <c r="N46" s="50"/>
      <c r="O46" s="51"/>
      <c r="P46" s="51"/>
      <c r="Q46" s="51"/>
      <c r="R46" s="74">
        <f t="shared" si="4"/>
        <v>0</v>
      </c>
      <c r="S46" s="75" t="str">
        <f t="shared" ref="S46:S73" si="5">IF($C46="","",都道府県名)</f>
        <v/>
      </c>
      <c r="T46" s="75" t="str">
        <f t="shared" ref="T46:T73" si="6">IF($C46="","",地域名)</f>
        <v/>
      </c>
      <c r="X46" s="62"/>
      <c r="Y46" s="62" t="str">
        <f t="shared" si="0"/>
        <v>大  分 (44)</v>
      </c>
      <c r="Z46" s="62">
        <v>44</v>
      </c>
      <c r="AA46" s="62" t="s">
        <v>102</v>
      </c>
    </row>
    <row r="47" spans="2:27" s="30" customFormat="1" ht="22.5" customHeight="1">
      <c r="B47" s="42">
        <v>34</v>
      </c>
      <c r="C47" s="50"/>
      <c r="D47" s="72"/>
      <c r="E47" s="72"/>
      <c r="F47" s="72"/>
      <c r="G47" s="72"/>
      <c r="H47" s="72"/>
      <c r="I47" s="72"/>
      <c r="J47" s="50"/>
      <c r="K47" s="50"/>
      <c r="L47" s="73">
        <f t="shared" si="3"/>
        <v>0</v>
      </c>
      <c r="M47" s="50"/>
      <c r="N47" s="50"/>
      <c r="O47" s="51"/>
      <c r="P47" s="51"/>
      <c r="Q47" s="51"/>
      <c r="R47" s="74">
        <f t="shared" si="4"/>
        <v>0</v>
      </c>
      <c r="S47" s="75" t="str">
        <f t="shared" si="5"/>
        <v/>
      </c>
      <c r="T47" s="75" t="str">
        <f t="shared" si="6"/>
        <v/>
      </c>
      <c r="X47" s="62"/>
      <c r="Y47" s="62" t="str">
        <f t="shared" si="0"/>
        <v>宮  崎 (45)</v>
      </c>
      <c r="Z47" s="62">
        <v>45</v>
      </c>
      <c r="AA47" s="62" t="s">
        <v>103</v>
      </c>
    </row>
    <row r="48" spans="2:27" s="30" customFormat="1" ht="22.5" customHeight="1">
      <c r="B48" s="42">
        <v>35</v>
      </c>
      <c r="C48" s="50"/>
      <c r="D48" s="72"/>
      <c r="E48" s="72"/>
      <c r="F48" s="72"/>
      <c r="G48" s="72"/>
      <c r="H48" s="72"/>
      <c r="I48" s="72"/>
      <c r="J48" s="50"/>
      <c r="K48" s="50"/>
      <c r="L48" s="73">
        <f t="shared" si="3"/>
        <v>0</v>
      </c>
      <c r="M48" s="50"/>
      <c r="N48" s="50"/>
      <c r="O48" s="51"/>
      <c r="P48" s="51"/>
      <c r="Q48" s="51"/>
      <c r="R48" s="74">
        <f t="shared" si="4"/>
        <v>0</v>
      </c>
      <c r="S48" s="75" t="str">
        <f t="shared" si="5"/>
        <v/>
      </c>
      <c r="T48" s="75" t="str">
        <f t="shared" si="6"/>
        <v/>
      </c>
      <c r="X48" s="62"/>
      <c r="Y48" s="62" t="str">
        <f t="shared" si="0"/>
        <v>鹿児島 (46)</v>
      </c>
      <c r="Z48" s="62">
        <v>46</v>
      </c>
      <c r="AA48" s="62" t="s">
        <v>104</v>
      </c>
    </row>
    <row r="49" spans="2:27" s="30" customFormat="1" ht="22.5" customHeight="1">
      <c r="B49" s="42">
        <v>36</v>
      </c>
      <c r="C49" s="50"/>
      <c r="D49" s="72"/>
      <c r="E49" s="72"/>
      <c r="F49" s="72"/>
      <c r="G49" s="72"/>
      <c r="H49" s="72"/>
      <c r="I49" s="72"/>
      <c r="J49" s="50"/>
      <c r="K49" s="50"/>
      <c r="L49" s="73">
        <f t="shared" si="3"/>
        <v>0</v>
      </c>
      <c r="M49" s="50"/>
      <c r="N49" s="50"/>
      <c r="O49" s="51"/>
      <c r="P49" s="51"/>
      <c r="Q49" s="51"/>
      <c r="R49" s="74">
        <f t="shared" si="4"/>
        <v>0</v>
      </c>
      <c r="S49" s="75" t="str">
        <f t="shared" si="5"/>
        <v/>
      </c>
      <c r="T49" s="75" t="str">
        <f t="shared" si="6"/>
        <v/>
      </c>
      <c r="X49" s="62"/>
      <c r="Y49" s="62" t="str">
        <f t="shared" si="0"/>
        <v>沖  縄 (47)</v>
      </c>
      <c r="Z49" s="62">
        <v>47</v>
      </c>
      <c r="AA49" s="62" t="s">
        <v>105</v>
      </c>
    </row>
    <row r="50" spans="2:27" s="30" customFormat="1" ht="22.5" customHeight="1">
      <c r="B50" s="42">
        <v>37</v>
      </c>
      <c r="C50" s="50"/>
      <c r="D50" s="72"/>
      <c r="E50" s="72"/>
      <c r="F50" s="72"/>
      <c r="G50" s="72"/>
      <c r="H50" s="72"/>
      <c r="I50" s="72"/>
      <c r="J50" s="50"/>
      <c r="K50" s="50"/>
      <c r="L50" s="73">
        <f t="shared" si="3"/>
        <v>0</v>
      </c>
      <c r="M50" s="50"/>
      <c r="N50" s="50"/>
      <c r="O50" s="51"/>
      <c r="P50" s="51"/>
      <c r="Q50" s="51"/>
      <c r="R50" s="74">
        <f t="shared" si="4"/>
        <v>0</v>
      </c>
      <c r="S50" s="75" t="str">
        <f t="shared" si="5"/>
        <v/>
      </c>
      <c r="T50" s="75" t="str">
        <f t="shared" si="6"/>
        <v/>
      </c>
    </row>
    <row r="51" spans="2:27" s="30" customFormat="1" ht="22.5" customHeight="1">
      <c r="B51" s="42">
        <v>38</v>
      </c>
      <c r="C51" s="50"/>
      <c r="D51" s="72"/>
      <c r="E51" s="72"/>
      <c r="F51" s="72"/>
      <c r="G51" s="72"/>
      <c r="H51" s="72"/>
      <c r="I51" s="72"/>
      <c r="J51" s="50"/>
      <c r="K51" s="50"/>
      <c r="L51" s="73">
        <f t="shared" si="3"/>
        <v>0</v>
      </c>
      <c r="M51" s="50"/>
      <c r="N51" s="50"/>
      <c r="O51" s="51"/>
      <c r="P51" s="51"/>
      <c r="Q51" s="51"/>
      <c r="R51" s="74">
        <f t="shared" si="4"/>
        <v>0</v>
      </c>
      <c r="S51" s="75" t="str">
        <f t="shared" si="5"/>
        <v/>
      </c>
      <c r="T51" s="75" t="str">
        <f t="shared" si="6"/>
        <v/>
      </c>
    </row>
    <row r="52" spans="2:27" s="30" customFormat="1" ht="22.5" customHeight="1">
      <c r="B52" s="42">
        <v>39</v>
      </c>
      <c r="C52" s="50"/>
      <c r="D52" s="72"/>
      <c r="E52" s="72"/>
      <c r="F52" s="72"/>
      <c r="G52" s="72"/>
      <c r="H52" s="72"/>
      <c r="I52" s="72"/>
      <c r="J52" s="50"/>
      <c r="K52" s="50"/>
      <c r="L52" s="73">
        <f t="shared" si="3"/>
        <v>0</v>
      </c>
      <c r="M52" s="50"/>
      <c r="N52" s="50"/>
      <c r="O52" s="51"/>
      <c r="P52" s="51"/>
      <c r="Q52" s="51"/>
      <c r="R52" s="74">
        <f t="shared" si="4"/>
        <v>0</v>
      </c>
      <c r="S52" s="75" t="str">
        <f t="shared" si="5"/>
        <v/>
      </c>
      <c r="T52" s="75" t="str">
        <f t="shared" si="6"/>
        <v/>
      </c>
    </row>
    <row r="53" spans="2:27" s="30" customFormat="1" ht="22.5" customHeight="1">
      <c r="B53" s="42">
        <v>40</v>
      </c>
      <c r="C53" s="50"/>
      <c r="D53" s="72"/>
      <c r="E53" s="72"/>
      <c r="F53" s="72"/>
      <c r="G53" s="72"/>
      <c r="H53" s="72"/>
      <c r="I53" s="72"/>
      <c r="J53" s="50"/>
      <c r="K53" s="50"/>
      <c r="L53" s="73">
        <f t="shared" si="3"/>
        <v>0</v>
      </c>
      <c r="M53" s="50"/>
      <c r="N53" s="50"/>
      <c r="O53" s="51"/>
      <c r="P53" s="51"/>
      <c r="Q53" s="51"/>
      <c r="R53" s="74">
        <f t="shared" si="4"/>
        <v>0</v>
      </c>
      <c r="S53" s="75" t="str">
        <f t="shared" si="5"/>
        <v/>
      </c>
      <c r="T53" s="75" t="str">
        <f t="shared" si="6"/>
        <v/>
      </c>
    </row>
    <row r="54" spans="2:27" s="30" customFormat="1" ht="22.5" customHeight="1">
      <c r="B54" s="42">
        <v>41</v>
      </c>
      <c r="C54" s="50"/>
      <c r="D54" s="72"/>
      <c r="E54" s="72"/>
      <c r="F54" s="72"/>
      <c r="G54" s="72"/>
      <c r="H54" s="72"/>
      <c r="I54" s="72"/>
      <c r="J54" s="50"/>
      <c r="K54" s="50"/>
      <c r="L54" s="73">
        <f t="shared" si="3"/>
        <v>0</v>
      </c>
      <c r="M54" s="50"/>
      <c r="N54" s="50"/>
      <c r="O54" s="51"/>
      <c r="P54" s="51"/>
      <c r="Q54" s="51"/>
      <c r="R54" s="74">
        <f t="shared" si="4"/>
        <v>0</v>
      </c>
      <c r="S54" s="75" t="str">
        <f t="shared" si="5"/>
        <v/>
      </c>
      <c r="T54" s="75" t="str">
        <f t="shared" si="6"/>
        <v/>
      </c>
    </row>
    <row r="55" spans="2:27" s="30" customFormat="1" ht="22.5" customHeight="1">
      <c r="B55" s="42">
        <v>42</v>
      </c>
      <c r="C55" s="50"/>
      <c r="D55" s="72"/>
      <c r="E55" s="72"/>
      <c r="F55" s="72"/>
      <c r="G55" s="72"/>
      <c r="H55" s="72"/>
      <c r="I55" s="72"/>
      <c r="J55" s="50"/>
      <c r="K55" s="50"/>
      <c r="L55" s="73">
        <f t="shared" si="3"/>
        <v>0</v>
      </c>
      <c r="M55" s="50"/>
      <c r="N55" s="50"/>
      <c r="O55" s="51"/>
      <c r="P55" s="51"/>
      <c r="Q55" s="51"/>
      <c r="R55" s="74">
        <f t="shared" si="4"/>
        <v>0</v>
      </c>
      <c r="S55" s="75" t="str">
        <f t="shared" si="5"/>
        <v/>
      </c>
      <c r="T55" s="75" t="str">
        <f t="shared" si="6"/>
        <v/>
      </c>
    </row>
    <row r="56" spans="2:27" s="30" customFormat="1" ht="22.5" customHeight="1">
      <c r="B56" s="42">
        <v>43</v>
      </c>
      <c r="C56" s="50"/>
      <c r="D56" s="72"/>
      <c r="E56" s="72"/>
      <c r="F56" s="72"/>
      <c r="G56" s="72"/>
      <c r="H56" s="72"/>
      <c r="I56" s="72"/>
      <c r="J56" s="50"/>
      <c r="K56" s="50"/>
      <c r="L56" s="73">
        <f t="shared" si="3"/>
        <v>0</v>
      </c>
      <c r="M56" s="50"/>
      <c r="N56" s="50"/>
      <c r="O56" s="51"/>
      <c r="P56" s="51"/>
      <c r="Q56" s="51"/>
      <c r="R56" s="74">
        <f t="shared" si="4"/>
        <v>0</v>
      </c>
      <c r="S56" s="75" t="str">
        <f t="shared" si="5"/>
        <v/>
      </c>
      <c r="T56" s="75" t="str">
        <f t="shared" si="6"/>
        <v/>
      </c>
    </row>
    <row r="57" spans="2:27" s="30" customFormat="1" ht="22.5" customHeight="1">
      <c r="B57" s="42">
        <v>44</v>
      </c>
      <c r="C57" s="50"/>
      <c r="D57" s="72"/>
      <c r="E57" s="72"/>
      <c r="F57" s="72"/>
      <c r="G57" s="72"/>
      <c r="H57" s="72"/>
      <c r="I57" s="72"/>
      <c r="J57" s="50"/>
      <c r="K57" s="50"/>
      <c r="L57" s="73">
        <f t="shared" si="3"/>
        <v>0</v>
      </c>
      <c r="M57" s="50"/>
      <c r="N57" s="50"/>
      <c r="O57" s="51"/>
      <c r="P57" s="51"/>
      <c r="Q57" s="51"/>
      <c r="R57" s="74">
        <f t="shared" si="4"/>
        <v>0</v>
      </c>
      <c r="S57" s="75" t="str">
        <f t="shared" si="5"/>
        <v/>
      </c>
      <c r="T57" s="75" t="str">
        <f t="shared" si="6"/>
        <v/>
      </c>
    </row>
    <row r="58" spans="2:27" s="30" customFormat="1" ht="22.5" customHeight="1">
      <c r="B58" s="42">
        <v>45</v>
      </c>
      <c r="C58" s="50"/>
      <c r="D58" s="72"/>
      <c r="E58" s="72"/>
      <c r="F58" s="72"/>
      <c r="G58" s="72"/>
      <c r="H58" s="72"/>
      <c r="I58" s="72"/>
      <c r="J58" s="50"/>
      <c r="K58" s="50"/>
      <c r="L58" s="73">
        <f t="shared" si="3"/>
        <v>0</v>
      </c>
      <c r="M58" s="50"/>
      <c r="N58" s="50"/>
      <c r="O58" s="51"/>
      <c r="P58" s="51"/>
      <c r="Q58" s="51"/>
      <c r="R58" s="74">
        <f t="shared" si="4"/>
        <v>0</v>
      </c>
      <c r="S58" s="75" t="str">
        <f t="shared" si="5"/>
        <v/>
      </c>
      <c r="T58" s="75" t="str">
        <f t="shared" si="6"/>
        <v/>
      </c>
    </row>
    <row r="59" spans="2:27" s="30" customFormat="1" ht="22.5" customHeight="1">
      <c r="B59" s="42">
        <v>46</v>
      </c>
      <c r="C59" s="50"/>
      <c r="D59" s="72"/>
      <c r="E59" s="72"/>
      <c r="F59" s="72"/>
      <c r="G59" s="72"/>
      <c r="H59" s="72"/>
      <c r="I59" s="72"/>
      <c r="J59" s="50"/>
      <c r="K59" s="50"/>
      <c r="L59" s="73">
        <f t="shared" si="3"/>
        <v>0</v>
      </c>
      <c r="M59" s="50"/>
      <c r="N59" s="50"/>
      <c r="O59" s="51"/>
      <c r="P59" s="51"/>
      <c r="Q59" s="51"/>
      <c r="R59" s="74">
        <f t="shared" si="4"/>
        <v>0</v>
      </c>
      <c r="S59" s="75" t="str">
        <f t="shared" si="5"/>
        <v/>
      </c>
      <c r="T59" s="75" t="str">
        <f t="shared" si="6"/>
        <v/>
      </c>
    </row>
    <row r="60" spans="2:27" s="30" customFormat="1" ht="22.5" customHeight="1">
      <c r="B60" s="42">
        <v>47</v>
      </c>
      <c r="C60" s="50"/>
      <c r="D60" s="72"/>
      <c r="E60" s="72"/>
      <c r="F60" s="72"/>
      <c r="G60" s="72"/>
      <c r="H60" s="72"/>
      <c r="I60" s="72"/>
      <c r="J60" s="50"/>
      <c r="K60" s="50"/>
      <c r="L60" s="73">
        <f t="shared" si="3"/>
        <v>0</v>
      </c>
      <c r="M60" s="50"/>
      <c r="N60" s="50"/>
      <c r="O60" s="51"/>
      <c r="P60" s="51"/>
      <c r="Q60" s="51"/>
      <c r="R60" s="74">
        <f t="shared" si="4"/>
        <v>0</v>
      </c>
      <c r="S60" s="75" t="str">
        <f t="shared" si="5"/>
        <v/>
      </c>
      <c r="T60" s="75" t="str">
        <f t="shared" si="6"/>
        <v/>
      </c>
    </row>
    <row r="61" spans="2:27" s="30" customFormat="1" ht="22.5" customHeight="1">
      <c r="B61" s="42">
        <v>48</v>
      </c>
      <c r="C61" s="50"/>
      <c r="D61" s="72"/>
      <c r="E61" s="72"/>
      <c r="F61" s="72"/>
      <c r="G61" s="72"/>
      <c r="H61" s="72"/>
      <c r="I61" s="72"/>
      <c r="J61" s="50"/>
      <c r="K61" s="50"/>
      <c r="L61" s="73">
        <f t="shared" si="3"/>
        <v>0</v>
      </c>
      <c r="M61" s="50"/>
      <c r="N61" s="50"/>
      <c r="O61" s="51"/>
      <c r="P61" s="51"/>
      <c r="Q61" s="51"/>
      <c r="R61" s="74">
        <f t="shared" si="4"/>
        <v>0</v>
      </c>
      <c r="S61" s="75" t="str">
        <f t="shared" si="5"/>
        <v/>
      </c>
      <c r="T61" s="75" t="str">
        <f t="shared" si="6"/>
        <v/>
      </c>
    </row>
    <row r="62" spans="2:27" s="30" customFormat="1" ht="22.5" customHeight="1">
      <c r="B62" s="42">
        <v>49</v>
      </c>
      <c r="C62" s="50"/>
      <c r="D62" s="72"/>
      <c r="E62" s="72"/>
      <c r="F62" s="72"/>
      <c r="G62" s="72"/>
      <c r="H62" s="72"/>
      <c r="I62" s="72"/>
      <c r="J62" s="50"/>
      <c r="K62" s="50"/>
      <c r="L62" s="73">
        <f t="shared" si="3"/>
        <v>0</v>
      </c>
      <c r="M62" s="50"/>
      <c r="N62" s="50"/>
      <c r="O62" s="51"/>
      <c r="P62" s="51"/>
      <c r="Q62" s="51"/>
      <c r="R62" s="74">
        <f t="shared" si="4"/>
        <v>0</v>
      </c>
      <c r="S62" s="75" t="str">
        <f t="shared" si="5"/>
        <v/>
      </c>
      <c r="T62" s="75" t="str">
        <f t="shared" si="6"/>
        <v/>
      </c>
    </row>
    <row r="63" spans="2:27" s="30" customFormat="1" ht="22.5" customHeight="1">
      <c r="B63" s="42">
        <v>50</v>
      </c>
      <c r="C63" s="50"/>
      <c r="D63" s="72"/>
      <c r="E63" s="72"/>
      <c r="F63" s="72"/>
      <c r="G63" s="72"/>
      <c r="H63" s="72"/>
      <c r="I63" s="72"/>
      <c r="J63" s="50"/>
      <c r="K63" s="50"/>
      <c r="L63" s="73">
        <f t="shared" si="3"/>
        <v>0</v>
      </c>
      <c r="M63" s="50"/>
      <c r="N63" s="50"/>
      <c r="O63" s="51"/>
      <c r="P63" s="51"/>
      <c r="Q63" s="51"/>
      <c r="R63" s="74">
        <f t="shared" si="4"/>
        <v>0</v>
      </c>
      <c r="S63" s="75" t="str">
        <f t="shared" si="5"/>
        <v/>
      </c>
      <c r="T63" s="75" t="str">
        <f t="shared" si="6"/>
        <v/>
      </c>
    </row>
    <row r="64" spans="2:27" s="30" customFormat="1" ht="22.5" customHeight="1">
      <c r="B64" s="42">
        <v>51</v>
      </c>
      <c r="C64" s="50"/>
      <c r="D64" s="72"/>
      <c r="E64" s="72"/>
      <c r="F64" s="72"/>
      <c r="G64" s="72"/>
      <c r="H64" s="72"/>
      <c r="I64" s="72"/>
      <c r="J64" s="50"/>
      <c r="K64" s="50"/>
      <c r="L64" s="73">
        <f t="shared" si="3"/>
        <v>0</v>
      </c>
      <c r="M64" s="50"/>
      <c r="N64" s="50"/>
      <c r="O64" s="51"/>
      <c r="P64" s="51"/>
      <c r="Q64" s="51"/>
      <c r="R64" s="74">
        <f t="shared" si="4"/>
        <v>0</v>
      </c>
      <c r="S64" s="75" t="str">
        <f t="shared" si="5"/>
        <v/>
      </c>
      <c r="T64" s="75" t="str">
        <f t="shared" si="6"/>
        <v/>
      </c>
    </row>
    <row r="65" spans="2:20" s="30" customFormat="1" ht="22.5" customHeight="1">
      <c r="B65" s="42">
        <v>52</v>
      </c>
      <c r="C65" s="50"/>
      <c r="D65" s="72"/>
      <c r="E65" s="72"/>
      <c r="F65" s="72"/>
      <c r="G65" s="72"/>
      <c r="H65" s="72"/>
      <c r="I65" s="72"/>
      <c r="J65" s="50"/>
      <c r="K65" s="50"/>
      <c r="L65" s="73">
        <f t="shared" si="3"/>
        <v>0</v>
      </c>
      <c r="M65" s="50"/>
      <c r="N65" s="50"/>
      <c r="O65" s="51"/>
      <c r="P65" s="51"/>
      <c r="Q65" s="51"/>
      <c r="R65" s="74">
        <f t="shared" si="4"/>
        <v>0</v>
      </c>
      <c r="S65" s="75" t="str">
        <f t="shared" si="5"/>
        <v/>
      </c>
      <c r="T65" s="75" t="str">
        <f t="shared" si="6"/>
        <v/>
      </c>
    </row>
    <row r="66" spans="2:20" s="30" customFormat="1" ht="22.5" customHeight="1">
      <c r="B66" s="42">
        <v>53</v>
      </c>
      <c r="C66" s="50"/>
      <c r="D66" s="72"/>
      <c r="E66" s="72"/>
      <c r="F66" s="72"/>
      <c r="G66" s="72"/>
      <c r="H66" s="72"/>
      <c r="I66" s="72"/>
      <c r="J66" s="50"/>
      <c r="K66" s="50"/>
      <c r="L66" s="73">
        <f t="shared" si="3"/>
        <v>0</v>
      </c>
      <c r="M66" s="50"/>
      <c r="N66" s="50"/>
      <c r="O66" s="51"/>
      <c r="P66" s="51"/>
      <c r="Q66" s="51"/>
      <c r="R66" s="74">
        <f t="shared" si="4"/>
        <v>0</v>
      </c>
      <c r="S66" s="75" t="str">
        <f t="shared" si="5"/>
        <v/>
      </c>
      <c r="T66" s="75" t="str">
        <f t="shared" si="6"/>
        <v/>
      </c>
    </row>
    <row r="67" spans="2:20" s="30" customFormat="1" ht="22.5" customHeight="1">
      <c r="B67" s="42">
        <v>54</v>
      </c>
      <c r="C67" s="50"/>
      <c r="D67" s="72"/>
      <c r="E67" s="72"/>
      <c r="F67" s="72"/>
      <c r="G67" s="72"/>
      <c r="H67" s="72"/>
      <c r="I67" s="72"/>
      <c r="J67" s="50"/>
      <c r="K67" s="50"/>
      <c r="L67" s="73">
        <f t="shared" si="3"/>
        <v>0</v>
      </c>
      <c r="M67" s="50"/>
      <c r="N67" s="50"/>
      <c r="O67" s="51"/>
      <c r="P67" s="51"/>
      <c r="Q67" s="51"/>
      <c r="R67" s="74">
        <f t="shared" si="4"/>
        <v>0</v>
      </c>
      <c r="S67" s="75" t="str">
        <f t="shared" si="5"/>
        <v/>
      </c>
      <c r="T67" s="75" t="str">
        <f t="shared" si="6"/>
        <v/>
      </c>
    </row>
    <row r="68" spans="2:20" s="30" customFormat="1" ht="22.5" customHeight="1">
      <c r="B68" s="42">
        <v>55</v>
      </c>
      <c r="C68" s="50"/>
      <c r="D68" s="72"/>
      <c r="E68" s="72"/>
      <c r="F68" s="72"/>
      <c r="G68" s="72"/>
      <c r="H68" s="72"/>
      <c r="I68" s="72"/>
      <c r="J68" s="50"/>
      <c r="K68" s="50"/>
      <c r="L68" s="73">
        <f t="shared" si="3"/>
        <v>0</v>
      </c>
      <c r="M68" s="50"/>
      <c r="N68" s="50"/>
      <c r="O68" s="51"/>
      <c r="P68" s="51"/>
      <c r="Q68" s="51"/>
      <c r="R68" s="74">
        <f t="shared" si="4"/>
        <v>0</v>
      </c>
      <c r="S68" s="75" t="str">
        <f t="shared" si="5"/>
        <v/>
      </c>
      <c r="T68" s="75" t="str">
        <f t="shared" si="6"/>
        <v/>
      </c>
    </row>
    <row r="69" spans="2:20" s="30" customFormat="1" ht="22.5" customHeight="1">
      <c r="B69" s="42">
        <v>56</v>
      </c>
      <c r="C69" s="50"/>
      <c r="D69" s="72"/>
      <c r="E69" s="72"/>
      <c r="F69" s="72"/>
      <c r="G69" s="72"/>
      <c r="H69" s="72"/>
      <c r="I69" s="72"/>
      <c r="J69" s="50"/>
      <c r="K69" s="50"/>
      <c r="L69" s="73">
        <f t="shared" si="3"/>
        <v>0</v>
      </c>
      <c r="M69" s="50"/>
      <c r="N69" s="50"/>
      <c r="O69" s="51"/>
      <c r="P69" s="51"/>
      <c r="Q69" s="51"/>
      <c r="R69" s="74">
        <f t="shared" si="4"/>
        <v>0</v>
      </c>
      <c r="S69" s="75" t="str">
        <f t="shared" si="5"/>
        <v/>
      </c>
      <c r="T69" s="75" t="str">
        <f t="shared" si="6"/>
        <v/>
      </c>
    </row>
    <row r="70" spans="2:20" s="30" customFormat="1" ht="22.5" customHeight="1">
      <c r="B70" s="42">
        <v>57</v>
      </c>
      <c r="C70" s="50"/>
      <c r="D70" s="72"/>
      <c r="E70" s="72"/>
      <c r="F70" s="72"/>
      <c r="G70" s="72"/>
      <c r="H70" s="72"/>
      <c r="I70" s="72"/>
      <c r="J70" s="50"/>
      <c r="K70" s="50"/>
      <c r="L70" s="73">
        <f t="shared" si="3"/>
        <v>0</v>
      </c>
      <c r="M70" s="50"/>
      <c r="N70" s="50"/>
      <c r="O70" s="51"/>
      <c r="P70" s="51"/>
      <c r="Q70" s="51"/>
      <c r="R70" s="74">
        <f t="shared" si="4"/>
        <v>0</v>
      </c>
      <c r="S70" s="75" t="str">
        <f t="shared" si="5"/>
        <v/>
      </c>
      <c r="T70" s="75" t="str">
        <f t="shared" si="6"/>
        <v/>
      </c>
    </row>
    <row r="71" spans="2:20" s="30" customFormat="1" ht="22.5" customHeight="1">
      <c r="B71" s="42">
        <v>58</v>
      </c>
      <c r="C71" s="50"/>
      <c r="D71" s="72"/>
      <c r="E71" s="72"/>
      <c r="F71" s="72"/>
      <c r="G71" s="72"/>
      <c r="H71" s="72"/>
      <c r="I71" s="72"/>
      <c r="J71" s="50"/>
      <c r="K71" s="50"/>
      <c r="L71" s="73">
        <f t="shared" si="3"/>
        <v>0</v>
      </c>
      <c r="M71" s="50"/>
      <c r="N71" s="50"/>
      <c r="O71" s="51"/>
      <c r="P71" s="51"/>
      <c r="Q71" s="51"/>
      <c r="R71" s="74">
        <f t="shared" si="4"/>
        <v>0</v>
      </c>
      <c r="S71" s="75" t="str">
        <f t="shared" si="5"/>
        <v/>
      </c>
      <c r="T71" s="75" t="str">
        <f t="shared" si="6"/>
        <v/>
      </c>
    </row>
    <row r="72" spans="2:20" s="30" customFormat="1" ht="22.5" customHeight="1">
      <c r="B72" s="42">
        <v>59</v>
      </c>
      <c r="C72" s="50"/>
      <c r="D72" s="72"/>
      <c r="E72" s="72"/>
      <c r="F72" s="72"/>
      <c r="G72" s="72"/>
      <c r="H72" s="72"/>
      <c r="I72" s="72"/>
      <c r="J72" s="50"/>
      <c r="K72" s="50"/>
      <c r="L72" s="73">
        <f t="shared" si="3"/>
        <v>0</v>
      </c>
      <c r="M72" s="50"/>
      <c r="N72" s="50"/>
      <c r="O72" s="51"/>
      <c r="P72" s="51"/>
      <c r="Q72" s="51"/>
      <c r="R72" s="74">
        <f t="shared" si="4"/>
        <v>0</v>
      </c>
      <c r="S72" s="75" t="str">
        <f t="shared" si="5"/>
        <v/>
      </c>
      <c r="T72" s="75" t="str">
        <f t="shared" si="6"/>
        <v/>
      </c>
    </row>
    <row r="73" spans="2:20" s="30" customFormat="1" ht="22.5" customHeight="1">
      <c r="B73" s="42">
        <v>60</v>
      </c>
      <c r="C73" s="50"/>
      <c r="D73" s="72"/>
      <c r="E73" s="72"/>
      <c r="F73" s="72"/>
      <c r="G73" s="72"/>
      <c r="H73" s="72"/>
      <c r="I73" s="72"/>
      <c r="J73" s="50"/>
      <c r="K73" s="50"/>
      <c r="L73" s="73" t="str">
        <f>IF(AND(J73="",K73=""),"",SUM(J73:K73))</f>
        <v/>
      </c>
      <c r="M73" s="50"/>
      <c r="N73" s="50"/>
      <c r="O73" s="51"/>
      <c r="P73" s="51"/>
      <c r="Q73" s="51"/>
      <c r="R73" s="74" t="str">
        <f t="shared" si="4"/>
        <v/>
      </c>
      <c r="S73" s="75" t="str">
        <f t="shared" si="5"/>
        <v/>
      </c>
      <c r="T73" s="75" t="str">
        <f t="shared" si="6"/>
        <v/>
      </c>
    </row>
  </sheetData>
  <sheetProtection selectLockedCells="1"/>
  <mergeCells count="21">
    <mergeCell ref="C6:I6"/>
    <mergeCell ref="C7:I7"/>
    <mergeCell ref="C8:I8"/>
    <mergeCell ref="D11:I13"/>
    <mergeCell ref="J10:L10"/>
    <mergeCell ref="J11:L11"/>
    <mergeCell ref="R6:R7"/>
    <mergeCell ref="P12:P13"/>
    <mergeCell ref="Q12:Q13"/>
    <mergeCell ref="O12:O13"/>
    <mergeCell ref="N12:N13"/>
    <mergeCell ref="P11:Q11"/>
    <mergeCell ref="S11:S13"/>
    <mergeCell ref="T11:T13"/>
    <mergeCell ref="C11:C13"/>
    <mergeCell ref="B11:B13"/>
    <mergeCell ref="M12:M13"/>
    <mergeCell ref="J12:J13"/>
    <mergeCell ref="K12:K13"/>
    <mergeCell ref="L12:L13"/>
    <mergeCell ref="M11:O11"/>
  </mergeCells>
  <phoneticPr fontId="1"/>
  <dataValidations count="2">
    <dataValidation type="list" allowBlank="1" showInputMessage="1" showErrorMessage="1" sqref="N6">
      <formula1>$X$3:$X$11</formula1>
    </dataValidation>
    <dataValidation type="list" allowBlank="1" showInputMessage="1" showErrorMessage="1" sqref="N7">
      <formula1>$Y$3:$Y$49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50" orientation="portrait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EF91"/>
  <sheetViews>
    <sheetView showZeros="0" view="pageBreakPreview" topLeftCell="A31" zoomScale="70" zoomScaleNormal="85" zoomScaleSheetLayoutView="70" workbookViewId="0">
      <selection activeCell="BJ71" sqref="BJ71"/>
    </sheetView>
  </sheetViews>
  <sheetFormatPr defaultColWidth="1.75" defaultRowHeight="13.5"/>
  <cols>
    <col min="1" max="52" width="1.75" style="27"/>
    <col min="53" max="53" width="2.625" style="27" bestFit="1" customWidth="1"/>
    <col min="54" max="63" width="1.75" style="27"/>
    <col min="64" max="64" width="1.75" style="27" customWidth="1"/>
    <col min="65" max="128" width="1.75" style="27"/>
    <col min="129" max="16384" width="1.75" style="3"/>
  </cols>
  <sheetData>
    <row r="1" spans="1:136" ht="18.75" customHeight="1">
      <c r="A1" s="57" t="s">
        <v>19</v>
      </c>
      <c r="B1" s="57"/>
      <c r="C1" s="57"/>
      <c r="D1" s="57"/>
      <c r="E1" s="57"/>
      <c r="F1" s="57"/>
      <c r="G1" s="57"/>
      <c r="H1" s="57" t="s">
        <v>45</v>
      </c>
      <c r="I1" s="57"/>
      <c r="J1" s="57"/>
      <c r="K1" s="57"/>
      <c r="L1" s="57"/>
      <c r="M1" s="57"/>
      <c r="N1" s="57"/>
      <c r="O1" s="57"/>
      <c r="P1" s="57"/>
      <c r="Q1" s="57"/>
      <c r="R1" s="8"/>
      <c r="S1" s="131"/>
      <c r="T1" s="131"/>
      <c r="U1" s="57" t="s">
        <v>20</v>
      </c>
      <c r="V1" s="57"/>
      <c r="W1" s="57"/>
      <c r="X1" s="113">
        <v>1</v>
      </c>
      <c r="Y1" s="113"/>
      <c r="Z1" s="57" t="s">
        <v>21</v>
      </c>
      <c r="AA1" s="57"/>
      <c r="AB1" s="57"/>
      <c r="AC1" s="57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57" t="s">
        <v>19</v>
      </c>
      <c r="BN1" s="8"/>
      <c r="BO1" s="8"/>
      <c r="BP1" s="8"/>
      <c r="BQ1" s="8"/>
      <c r="BR1" s="57"/>
      <c r="BS1" s="57"/>
      <c r="BT1" s="57" t="s">
        <v>45</v>
      </c>
      <c r="BU1" s="57"/>
      <c r="BV1" s="57"/>
      <c r="BW1" s="57"/>
      <c r="BX1" s="8"/>
      <c r="BY1" s="57"/>
      <c r="BZ1" s="57"/>
      <c r="CA1" s="57"/>
      <c r="CB1" s="57"/>
      <c r="CC1" s="57"/>
      <c r="CD1" s="57"/>
      <c r="CE1" s="113">
        <v>2</v>
      </c>
      <c r="CF1" s="113"/>
      <c r="CG1" s="57" t="s">
        <v>20</v>
      </c>
      <c r="CH1" s="8"/>
      <c r="CI1" s="8"/>
      <c r="CJ1" s="129">
        <v>2</v>
      </c>
      <c r="CK1" s="129"/>
      <c r="CL1" s="57" t="s">
        <v>21</v>
      </c>
      <c r="CM1" s="8"/>
      <c r="CN1" s="8"/>
      <c r="CO1" s="8"/>
      <c r="CP1" s="8"/>
      <c r="CQ1" s="57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4"/>
      <c r="DZ1" s="4"/>
      <c r="EA1" s="4"/>
      <c r="EB1" s="4"/>
      <c r="EC1" s="4"/>
      <c r="ED1" s="4"/>
      <c r="EE1" s="4"/>
      <c r="EF1" s="4"/>
    </row>
    <row r="2" spans="1:136" ht="39.75" customHeight="1">
      <c r="A2" s="8"/>
      <c r="B2" s="130" t="s">
        <v>38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130" t="s">
        <v>38</v>
      </c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4"/>
      <c r="DZ2" s="4"/>
      <c r="EA2" s="4"/>
      <c r="EB2" s="4"/>
      <c r="EC2" s="4"/>
      <c r="ED2" s="4"/>
      <c r="EE2" s="4"/>
      <c r="EF2" s="4"/>
    </row>
    <row r="3" spans="1:136" ht="6.75" customHeight="1" thickBo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4"/>
      <c r="DZ3" s="4"/>
      <c r="EA3" s="4"/>
      <c r="EB3" s="4"/>
      <c r="EC3" s="4"/>
      <c r="ED3" s="4"/>
      <c r="EE3" s="4"/>
      <c r="EF3" s="4"/>
    </row>
    <row r="4" spans="1:136" ht="20.25" customHeight="1">
      <c r="A4" s="8"/>
      <c r="B4" s="8"/>
      <c r="C4" s="8"/>
      <c r="D4" s="8"/>
      <c r="E4" s="8"/>
      <c r="F4" s="114" t="s">
        <v>122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8"/>
      <c r="AC4" s="8"/>
      <c r="AD4" s="8"/>
      <c r="AE4" s="8"/>
      <c r="AF4" s="115" t="s">
        <v>39</v>
      </c>
      <c r="AG4" s="116"/>
      <c r="AH4" s="116"/>
      <c r="AI4" s="117"/>
      <c r="AJ4" s="121" t="str">
        <f>IF(OR(地域名="",地域名=0),"",地域名)</f>
        <v/>
      </c>
      <c r="AK4" s="122"/>
      <c r="AL4" s="122"/>
      <c r="AM4" s="122"/>
      <c r="AN4" s="122"/>
      <c r="AO4" s="122"/>
      <c r="AP4" s="122"/>
      <c r="AQ4" s="122"/>
      <c r="AR4" s="122"/>
      <c r="AS4" s="122"/>
      <c r="AT4" s="123"/>
      <c r="AU4" s="8"/>
      <c r="AV4" s="115" t="s">
        <v>40</v>
      </c>
      <c r="AW4" s="116"/>
      <c r="AX4" s="116"/>
      <c r="AY4" s="116"/>
      <c r="AZ4" s="116"/>
      <c r="BA4" s="117"/>
      <c r="BB4" s="121" t="str">
        <f>IF(OR(都道府県名="",都道府県名=0),"",都道府県名)</f>
        <v/>
      </c>
      <c r="BC4" s="122"/>
      <c r="BD4" s="122"/>
      <c r="BE4" s="122"/>
      <c r="BF4" s="122"/>
      <c r="BG4" s="122"/>
      <c r="BH4" s="122"/>
      <c r="BI4" s="122"/>
      <c r="BJ4" s="122"/>
      <c r="BK4" s="122"/>
      <c r="BL4" s="123"/>
      <c r="BM4" s="8"/>
      <c r="BN4" s="8"/>
      <c r="BO4" s="8"/>
      <c r="BP4" s="8"/>
      <c r="BQ4" s="8"/>
      <c r="BR4" s="114" t="s">
        <v>122</v>
      </c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8"/>
      <c r="CO4" s="8"/>
      <c r="CP4" s="8"/>
      <c r="CQ4" s="8"/>
      <c r="CR4" s="115" t="s">
        <v>39</v>
      </c>
      <c r="CS4" s="116"/>
      <c r="CT4" s="116"/>
      <c r="CU4" s="117"/>
      <c r="CV4" s="121" t="str">
        <f>IF(OR(地域名="",地域名=0),"",地域名)</f>
        <v/>
      </c>
      <c r="CW4" s="122"/>
      <c r="CX4" s="122"/>
      <c r="CY4" s="122"/>
      <c r="CZ4" s="122"/>
      <c r="DA4" s="122"/>
      <c r="DB4" s="122"/>
      <c r="DC4" s="122"/>
      <c r="DD4" s="122"/>
      <c r="DE4" s="122"/>
      <c r="DF4" s="123"/>
      <c r="DG4" s="8"/>
      <c r="DH4" s="115" t="s">
        <v>40</v>
      </c>
      <c r="DI4" s="116"/>
      <c r="DJ4" s="116"/>
      <c r="DK4" s="116"/>
      <c r="DL4" s="116"/>
      <c r="DM4" s="117"/>
      <c r="DN4" s="121" t="str">
        <f>IF(OR(都道府県名="",都道府県名=0),"",都道府県名)</f>
        <v/>
      </c>
      <c r="DO4" s="122"/>
      <c r="DP4" s="122"/>
      <c r="DQ4" s="122"/>
      <c r="DR4" s="122"/>
      <c r="DS4" s="122"/>
      <c r="DT4" s="122"/>
      <c r="DU4" s="122"/>
      <c r="DV4" s="122"/>
      <c r="DW4" s="122"/>
      <c r="DX4" s="123"/>
      <c r="DY4" s="4"/>
      <c r="DZ4" s="4"/>
      <c r="EA4" s="4"/>
      <c r="EB4" s="4"/>
      <c r="EC4" s="4"/>
      <c r="ED4" s="4"/>
      <c r="EE4" s="4"/>
      <c r="EF4" s="4"/>
    </row>
    <row r="5" spans="1:136" ht="20.25" customHeight="1" thickBot="1">
      <c r="A5" s="8"/>
      <c r="B5" s="8"/>
      <c r="C5" s="8"/>
      <c r="D5" s="8"/>
      <c r="E5" s="8"/>
      <c r="F5" s="114" t="s">
        <v>123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8"/>
      <c r="AC5" s="8"/>
      <c r="AD5" s="8"/>
      <c r="AE5" s="8"/>
      <c r="AF5" s="118"/>
      <c r="AG5" s="119"/>
      <c r="AH5" s="119"/>
      <c r="AI5" s="120"/>
      <c r="AJ5" s="124"/>
      <c r="AK5" s="125"/>
      <c r="AL5" s="125"/>
      <c r="AM5" s="125"/>
      <c r="AN5" s="125"/>
      <c r="AO5" s="125"/>
      <c r="AP5" s="125"/>
      <c r="AQ5" s="125"/>
      <c r="AR5" s="125"/>
      <c r="AS5" s="125"/>
      <c r="AT5" s="126"/>
      <c r="AU5" s="8"/>
      <c r="AV5" s="118"/>
      <c r="AW5" s="119"/>
      <c r="AX5" s="119"/>
      <c r="AY5" s="119"/>
      <c r="AZ5" s="119"/>
      <c r="BA5" s="120"/>
      <c r="BB5" s="124"/>
      <c r="BC5" s="125"/>
      <c r="BD5" s="125"/>
      <c r="BE5" s="125"/>
      <c r="BF5" s="125"/>
      <c r="BG5" s="125"/>
      <c r="BH5" s="125"/>
      <c r="BI5" s="125"/>
      <c r="BJ5" s="125"/>
      <c r="BK5" s="125"/>
      <c r="BL5" s="126"/>
      <c r="BM5" s="8"/>
      <c r="BN5" s="8"/>
      <c r="BO5" s="8"/>
      <c r="BP5" s="8"/>
      <c r="BQ5" s="8"/>
      <c r="BR5" s="114" t="s">
        <v>123</v>
      </c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8"/>
      <c r="CO5" s="8"/>
      <c r="CP5" s="8"/>
      <c r="CQ5" s="8"/>
      <c r="CR5" s="118"/>
      <c r="CS5" s="119"/>
      <c r="CT5" s="119"/>
      <c r="CU5" s="120"/>
      <c r="CV5" s="124"/>
      <c r="CW5" s="125"/>
      <c r="CX5" s="125"/>
      <c r="CY5" s="125"/>
      <c r="CZ5" s="125"/>
      <c r="DA5" s="125"/>
      <c r="DB5" s="125"/>
      <c r="DC5" s="125"/>
      <c r="DD5" s="125"/>
      <c r="DE5" s="125"/>
      <c r="DF5" s="126"/>
      <c r="DG5" s="8"/>
      <c r="DH5" s="118"/>
      <c r="DI5" s="119"/>
      <c r="DJ5" s="119"/>
      <c r="DK5" s="119"/>
      <c r="DL5" s="119"/>
      <c r="DM5" s="120"/>
      <c r="DN5" s="124"/>
      <c r="DO5" s="125"/>
      <c r="DP5" s="125"/>
      <c r="DQ5" s="125"/>
      <c r="DR5" s="125"/>
      <c r="DS5" s="125"/>
      <c r="DT5" s="125"/>
      <c r="DU5" s="125"/>
      <c r="DV5" s="125"/>
      <c r="DW5" s="125"/>
      <c r="DX5" s="126"/>
      <c r="DY5" s="4"/>
      <c r="DZ5" s="4"/>
      <c r="EA5" s="4"/>
      <c r="EB5" s="4"/>
      <c r="EC5" s="4"/>
      <c r="ED5" s="4"/>
      <c r="EE5" s="4"/>
      <c r="EF5" s="4"/>
    </row>
    <row r="6" spans="1:136" ht="6.75" customHeight="1" thickBo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4"/>
      <c r="DZ6" s="4"/>
      <c r="EA6" s="4"/>
      <c r="EB6" s="4"/>
      <c r="EC6" s="4"/>
      <c r="ED6" s="4"/>
      <c r="EE6" s="4"/>
      <c r="EF6" s="4"/>
    </row>
    <row r="7" spans="1:136" ht="15" customHeight="1">
      <c r="A7" s="8"/>
      <c r="B7" s="132" t="s">
        <v>24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8"/>
      <c r="AN7" s="8"/>
      <c r="AO7" s="8"/>
      <c r="AP7" s="8"/>
      <c r="AQ7" s="8"/>
      <c r="AR7" s="133" t="s">
        <v>25</v>
      </c>
      <c r="AS7" s="134"/>
      <c r="AT7" s="134"/>
      <c r="AU7" s="134"/>
      <c r="AV7" s="135"/>
      <c r="AW7" s="142" t="s">
        <v>26</v>
      </c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4"/>
      <c r="BM7" s="8"/>
      <c r="BN7" s="132" t="s">
        <v>24</v>
      </c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8"/>
      <c r="CZ7" s="8"/>
      <c r="DA7" s="8"/>
      <c r="DB7" s="8"/>
      <c r="DC7" s="8"/>
      <c r="DD7" s="133" t="s">
        <v>25</v>
      </c>
      <c r="DE7" s="134"/>
      <c r="DF7" s="134"/>
      <c r="DG7" s="134"/>
      <c r="DH7" s="135"/>
      <c r="DI7" s="142" t="s">
        <v>26</v>
      </c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4"/>
      <c r="DY7" s="4"/>
      <c r="DZ7" s="4"/>
      <c r="EA7" s="4"/>
      <c r="EB7" s="4"/>
      <c r="EC7" s="4"/>
      <c r="ED7" s="4"/>
      <c r="EE7" s="4"/>
      <c r="EF7" s="4"/>
    </row>
    <row r="8" spans="1:136" ht="15" customHeight="1">
      <c r="A8" s="8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8"/>
      <c r="AN8" s="8"/>
      <c r="AO8" s="8"/>
      <c r="AP8" s="8"/>
      <c r="AQ8" s="8"/>
      <c r="AR8" s="136"/>
      <c r="AS8" s="137"/>
      <c r="AT8" s="137"/>
      <c r="AU8" s="137"/>
      <c r="AV8" s="138"/>
      <c r="AW8" s="145" t="str">
        <f>IF(参加料合計金額=0,"",参加料合計金額)</f>
        <v/>
      </c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7"/>
      <c r="BM8" s="8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8"/>
      <c r="CZ8" s="8"/>
      <c r="DA8" s="8"/>
      <c r="DB8" s="8"/>
      <c r="DC8" s="8"/>
      <c r="DD8" s="136"/>
      <c r="DE8" s="137"/>
      <c r="DF8" s="137"/>
      <c r="DG8" s="137"/>
      <c r="DH8" s="138"/>
      <c r="DI8" s="145" t="str">
        <f>IF(参加料合計金額=0,"",参加料合計金額)</f>
        <v/>
      </c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7"/>
      <c r="DY8" s="4"/>
      <c r="DZ8" s="4"/>
      <c r="EA8" s="4"/>
      <c r="EB8" s="4"/>
      <c r="EC8" s="4"/>
      <c r="ED8" s="4"/>
      <c r="EE8" s="4"/>
      <c r="EF8" s="4"/>
    </row>
    <row r="9" spans="1:136" ht="15" customHeight="1" thickBot="1">
      <c r="A9" s="8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8"/>
      <c r="AN9" s="8"/>
      <c r="AO9" s="8"/>
      <c r="AP9" s="8"/>
      <c r="AQ9" s="8"/>
      <c r="AR9" s="139"/>
      <c r="AS9" s="140"/>
      <c r="AT9" s="140"/>
      <c r="AU9" s="140"/>
      <c r="AV9" s="141"/>
      <c r="AW9" s="148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50"/>
      <c r="BM9" s="8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8"/>
      <c r="CZ9" s="8"/>
      <c r="DA9" s="8"/>
      <c r="DB9" s="8"/>
      <c r="DC9" s="8"/>
      <c r="DD9" s="139"/>
      <c r="DE9" s="140"/>
      <c r="DF9" s="140"/>
      <c r="DG9" s="140"/>
      <c r="DH9" s="141"/>
      <c r="DI9" s="148"/>
      <c r="DJ9" s="149"/>
      <c r="DK9" s="149"/>
      <c r="DL9" s="149"/>
      <c r="DM9" s="149"/>
      <c r="DN9" s="149"/>
      <c r="DO9" s="149"/>
      <c r="DP9" s="149"/>
      <c r="DQ9" s="149"/>
      <c r="DR9" s="149"/>
      <c r="DS9" s="149"/>
      <c r="DT9" s="149"/>
      <c r="DU9" s="149"/>
      <c r="DV9" s="149"/>
      <c r="DW9" s="149"/>
      <c r="DX9" s="150"/>
      <c r="DY9" s="4"/>
      <c r="DZ9" s="4"/>
      <c r="EA9" s="4"/>
      <c r="EB9" s="4"/>
      <c r="EC9" s="4"/>
      <c r="ED9" s="4"/>
      <c r="EE9" s="4"/>
      <c r="EF9" s="4"/>
    </row>
    <row r="10" spans="1:136" ht="6.75" customHeight="1" thickBo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4"/>
      <c r="DZ10" s="4"/>
      <c r="EA10" s="4"/>
      <c r="EB10" s="4"/>
      <c r="EC10" s="4"/>
      <c r="ED10" s="4"/>
      <c r="EE10" s="4"/>
      <c r="EF10" s="4"/>
    </row>
    <row r="11" spans="1:136" ht="18.75" customHeight="1">
      <c r="A11" s="164" t="s">
        <v>27</v>
      </c>
      <c r="B11" s="153"/>
      <c r="C11" s="165"/>
      <c r="D11" s="168" t="s">
        <v>28</v>
      </c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69"/>
      <c r="W11" s="151" t="s">
        <v>46</v>
      </c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2" t="s">
        <v>29</v>
      </c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4"/>
      <c r="AU11" s="9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64" t="s">
        <v>27</v>
      </c>
      <c r="BN11" s="153"/>
      <c r="BO11" s="165"/>
      <c r="BP11" s="168" t="s">
        <v>28</v>
      </c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69"/>
      <c r="CI11" s="151" t="s">
        <v>46</v>
      </c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2" t="s">
        <v>29</v>
      </c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4"/>
      <c r="DG11" s="9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</row>
    <row r="12" spans="1:136" ht="18.75" customHeight="1">
      <c r="A12" s="166"/>
      <c r="B12" s="156"/>
      <c r="C12" s="167"/>
      <c r="D12" s="162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60"/>
      <c r="W12" s="158" t="s">
        <v>30</v>
      </c>
      <c r="X12" s="158"/>
      <c r="Y12" s="158"/>
      <c r="Z12" s="159"/>
      <c r="AA12" s="160" t="s">
        <v>31</v>
      </c>
      <c r="AB12" s="161"/>
      <c r="AC12" s="161"/>
      <c r="AD12" s="162"/>
      <c r="AE12" s="163" t="s">
        <v>32</v>
      </c>
      <c r="AF12" s="158"/>
      <c r="AG12" s="158"/>
      <c r="AH12" s="158"/>
      <c r="AI12" s="155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7"/>
      <c r="AU12" s="9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66"/>
      <c r="BN12" s="156"/>
      <c r="BO12" s="167"/>
      <c r="BP12" s="162"/>
      <c r="BQ12" s="156"/>
      <c r="BR12" s="156"/>
      <c r="BS12" s="156"/>
      <c r="BT12" s="156"/>
      <c r="BU12" s="156"/>
      <c r="BV12" s="156"/>
      <c r="BW12" s="156"/>
      <c r="BX12" s="156"/>
      <c r="BY12" s="156"/>
      <c r="BZ12" s="156"/>
      <c r="CA12" s="156"/>
      <c r="CB12" s="156"/>
      <c r="CC12" s="156"/>
      <c r="CD12" s="156"/>
      <c r="CE12" s="156"/>
      <c r="CF12" s="156"/>
      <c r="CG12" s="156"/>
      <c r="CH12" s="160"/>
      <c r="CI12" s="158" t="s">
        <v>30</v>
      </c>
      <c r="CJ12" s="158"/>
      <c r="CK12" s="158"/>
      <c r="CL12" s="159"/>
      <c r="CM12" s="160" t="s">
        <v>31</v>
      </c>
      <c r="CN12" s="161"/>
      <c r="CO12" s="161"/>
      <c r="CP12" s="162"/>
      <c r="CQ12" s="163" t="s">
        <v>32</v>
      </c>
      <c r="CR12" s="158"/>
      <c r="CS12" s="158"/>
      <c r="CT12" s="158"/>
      <c r="CU12" s="155"/>
      <c r="CV12" s="156"/>
      <c r="CW12" s="156"/>
      <c r="CX12" s="156"/>
      <c r="CY12" s="156"/>
      <c r="CZ12" s="156"/>
      <c r="DA12" s="156"/>
      <c r="DB12" s="156"/>
      <c r="DC12" s="156"/>
      <c r="DD12" s="156"/>
      <c r="DE12" s="156"/>
      <c r="DF12" s="157"/>
      <c r="DG12" s="9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</row>
    <row r="13" spans="1:136" ht="10.5" customHeight="1">
      <c r="A13" s="186">
        <v>1</v>
      </c>
      <c r="B13" s="187"/>
      <c r="C13" s="188"/>
      <c r="D13" s="189" t="str">
        <f>IF(VLOOKUP($A13,入力用!$B:$R,D$91,FALSE)=0,"",VLOOKUP($A13,入力用!$B:$R,D$91,FALSE))</f>
        <v/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1"/>
      <c r="W13" s="53"/>
      <c r="X13" s="54"/>
      <c r="Y13" s="54"/>
      <c r="Z13" s="54" t="s">
        <v>17</v>
      </c>
      <c r="AA13" s="11"/>
      <c r="AB13" s="54"/>
      <c r="AC13" s="54"/>
      <c r="AD13" s="12" t="s">
        <v>17</v>
      </c>
      <c r="AE13" s="54"/>
      <c r="AF13" s="54"/>
      <c r="AG13" s="54"/>
      <c r="AH13" s="13" t="s">
        <v>17</v>
      </c>
      <c r="AI13" s="195" t="s">
        <v>18</v>
      </c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7"/>
      <c r="AU13" s="14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199">
        <v>31</v>
      </c>
      <c r="BN13" s="200"/>
      <c r="BO13" s="201"/>
      <c r="BP13" s="189" t="str">
        <f>IF(VLOOKUP($BM13,入力用!$B:$R,BP$91,FALSE)=0,"",VLOOKUP($BM13,入力用!$B:$R,BP$91,FALSE))</f>
        <v/>
      </c>
      <c r="BQ13" s="190"/>
      <c r="BR13" s="190"/>
      <c r="BS13" s="190"/>
      <c r="BT13" s="190"/>
      <c r="BU13" s="190"/>
      <c r="BV13" s="190"/>
      <c r="BW13" s="190"/>
      <c r="BX13" s="190"/>
      <c r="BY13" s="190"/>
      <c r="BZ13" s="190"/>
      <c r="CA13" s="190"/>
      <c r="CB13" s="190"/>
      <c r="CC13" s="190"/>
      <c r="CD13" s="190"/>
      <c r="CE13" s="190"/>
      <c r="CF13" s="190"/>
      <c r="CG13" s="190"/>
      <c r="CH13" s="191"/>
      <c r="CI13" s="53"/>
      <c r="CJ13" s="54"/>
      <c r="CK13" s="54"/>
      <c r="CL13" s="54" t="s">
        <v>17</v>
      </c>
      <c r="CM13" s="11"/>
      <c r="CN13" s="54"/>
      <c r="CO13" s="54"/>
      <c r="CP13" s="12" t="s">
        <v>17</v>
      </c>
      <c r="CQ13" s="56"/>
      <c r="CR13" s="56"/>
      <c r="CS13" s="56"/>
      <c r="CT13" s="17" t="s">
        <v>17</v>
      </c>
      <c r="CU13" s="202" t="s">
        <v>18</v>
      </c>
      <c r="CV13" s="203"/>
      <c r="CW13" s="203"/>
      <c r="CX13" s="203"/>
      <c r="CY13" s="203"/>
      <c r="CZ13" s="203"/>
      <c r="DA13" s="203"/>
      <c r="DB13" s="203"/>
      <c r="DC13" s="203"/>
      <c r="DD13" s="203"/>
      <c r="DE13" s="203"/>
      <c r="DF13" s="204"/>
      <c r="DG13" s="14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</row>
    <row r="14" spans="1:136" ht="19.5" customHeight="1">
      <c r="A14" s="166"/>
      <c r="B14" s="156"/>
      <c r="C14" s="167"/>
      <c r="D14" s="192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4"/>
      <c r="W14" s="198">
        <f>入力用!J14</f>
        <v>0</v>
      </c>
      <c r="X14" s="180"/>
      <c r="Y14" s="180"/>
      <c r="Z14" s="180"/>
      <c r="AA14" s="179">
        <f>入力用!K14</f>
        <v>0</v>
      </c>
      <c r="AB14" s="180"/>
      <c r="AC14" s="180"/>
      <c r="AD14" s="181"/>
      <c r="AE14" s="180">
        <f>SUM(W14:AD14)</f>
        <v>0</v>
      </c>
      <c r="AF14" s="180"/>
      <c r="AG14" s="180"/>
      <c r="AH14" s="182"/>
      <c r="AI14" s="183">
        <f>AE14*4000</f>
        <v>0</v>
      </c>
      <c r="AJ14" s="184"/>
      <c r="AK14" s="184"/>
      <c r="AL14" s="184"/>
      <c r="AM14" s="184" t="e">
        <f>IF(VLOOKUP($A13,入力用!$B:$R,BE$91,FALSE)=0,"",VLOOKUP($A13,入力用!$B:$R,BE$91,FALSE))</f>
        <v>#VALUE!</v>
      </c>
      <c r="AN14" s="184"/>
      <c r="AO14" s="184"/>
      <c r="AP14" s="184"/>
      <c r="AQ14" s="184" t="e">
        <f>IF(VLOOKUP($A13,入力用!$B:$R,BI$91,FALSE)=0,"",VLOOKUP($A13,入力用!$B:$R,BI$91,FALSE))</f>
        <v>#VALUE!</v>
      </c>
      <c r="AR14" s="184"/>
      <c r="AS14" s="184"/>
      <c r="AT14" s="185"/>
      <c r="AU14" s="18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66"/>
      <c r="BN14" s="156"/>
      <c r="BO14" s="167"/>
      <c r="BP14" s="192"/>
      <c r="BQ14" s="193"/>
      <c r="BR14" s="193"/>
      <c r="BS14" s="193"/>
      <c r="BT14" s="193"/>
      <c r="BU14" s="193"/>
      <c r="BV14" s="193"/>
      <c r="BW14" s="193"/>
      <c r="BX14" s="193"/>
      <c r="BY14" s="193"/>
      <c r="BZ14" s="193"/>
      <c r="CA14" s="193"/>
      <c r="CB14" s="193"/>
      <c r="CC14" s="193"/>
      <c r="CD14" s="193"/>
      <c r="CE14" s="193"/>
      <c r="CF14" s="193"/>
      <c r="CG14" s="193"/>
      <c r="CH14" s="194"/>
      <c r="CI14" s="198">
        <f>入力用!J44</f>
        <v>0</v>
      </c>
      <c r="CJ14" s="180"/>
      <c r="CK14" s="180"/>
      <c r="CL14" s="180"/>
      <c r="CM14" s="179">
        <f>入力用!K44</f>
        <v>0</v>
      </c>
      <c r="CN14" s="180"/>
      <c r="CO14" s="180"/>
      <c r="CP14" s="181"/>
      <c r="CQ14" s="180">
        <f>SUM(CI14:CP14)</f>
        <v>0</v>
      </c>
      <c r="CR14" s="180"/>
      <c r="CS14" s="180"/>
      <c r="CT14" s="182"/>
      <c r="CU14" s="183">
        <f>CQ14*4000</f>
        <v>0</v>
      </c>
      <c r="CV14" s="184"/>
      <c r="CW14" s="184"/>
      <c r="CX14" s="184"/>
      <c r="CY14" s="184" t="e">
        <f>IF(VLOOKUP($BM13,入力用!$B:$R,DQ$91,FALSE)=0,"",VLOOKUP($BM13,入力用!$B:$R,DQ$91,FALSE))</f>
        <v>#VALUE!</v>
      </c>
      <c r="CZ14" s="184"/>
      <c r="DA14" s="184"/>
      <c r="DB14" s="184"/>
      <c r="DC14" s="184" t="e">
        <f>IF(VLOOKUP($BM13,入力用!$B:$R,DU$91,FALSE)=0,"",VLOOKUP($BM13,入力用!$B:$R,DU$91,FALSE))</f>
        <v>#VALUE!</v>
      </c>
      <c r="DD14" s="184"/>
      <c r="DE14" s="184"/>
      <c r="DF14" s="185"/>
      <c r="DG14" s="18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</row>
    <row r="15" spans="1:136" ht="30" customHeight="1">
      <c r="A15" s="170">
        <v>2</v>
      </c>
      <c r="B15" s="171"/>
      <c r="C15" s="172"/>
      <c r="D15" s="173" t="str">
        <f>IF(VLOOKUP($A15,入力用!$B:$R,D$91,FALSE)=0,"",VLOOKUP($A15,入力用!$B:$R,D$91,FALSE))</f>
        <v/>
      </c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5"/>
      <c r="W15" s="176">
        <f>入力用!J15</f>
        <v>0</v>
      </c>
      <c r="X15" s="177"/>
      <c r="Y15" s="177"/>
      <c r="Z15" s="178"/>
      <c r="AA15" s="179">
        <f>入力用!K15</f>
        <v>0</v>
      </c>
      <c r="AB15" s="180"/>
      <c r="AC15" s="180"/>
      <c r="AD15" s="181"/>
      <c r="AE15" s="180">
        <f t="shared" ref="AE15:AE42" si="0">SUM(W15:AD15)</f>
        <v>0</v>
      </c>
      <c r="AF15" s="180"/>
      <c r="AG15" s="180"/>
      <c r="AH15" s="182"/>
      <c r="AI15" s="183">
        <f>AE15*4000</f>
        <v>0</v>
      </c>
      <c r="AJ15" s="184"/>
      <c r="AK15" s="184"/>
      <c r="AL15" s="184"/>
      <c r="AM15" s="184" t="e">
        <f>IF(VLOOKUP($A14,入力用!$B:$R,BE$91,FALSE)=0,"",VLOOKUP($A14,入力用!$B:$R,BE$91,FALSE))</f>
        <v>#N/A</v>
      </c>
      <c r="AN15" s="184"/>
      <c r="AO15" s="184"/>
      <c r="AP15" s="184"/>
      <c r="AQ15" s="184" t="e">
        <f>IF(VLOOKUP($A14,入力用!$B:$R,BI$91,FALSE)=0,"",VLOOKUP($A14,入力用!$B:$R,BI$91,FALSE))</f>
        <v>#N/A</v>
      </c>
      <c r="AR15" s="184"/>
      <c r="AS15" s="184"/>
      <c r="AT15" s="185"/>
      <c r="AU15" s="18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70">
        <v>32</v>
      </c>
      <c r="BN15" s="171"/>
      <c r="BO15" s="172"/>
      <c r="BP15" s="173" t="str">
        <f>IF(VLOOKUP($BM15,入力用!$B:$R,BP$91,FALSE)=0,"",VLOOKUP($BM15,入力用!$B:$R,BP$91,FALSE))</f>
        <v/>
      </c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5"/>
      <c r="CI15" s="198">
        <f>入力用!J45</f>
        <v>0</v>
      </c>
      <c r="CJ15" s="180"/>
      <c r="CK15" s="180"/>
      <c r="CL15" s="180"/>
      <c r="CM15" s="179">
        <f>入力用!K45</f>
        <v>0</v>
      </c>
      <c r="CN15" s="180"/>
      <c r="CO15" s="180"/>
      <c r="CP15" s="181"/>
      <c r="CQ15" s="180">
        <f t="shared" ref="CQ15:CQ43" si="1">SUM(CI15:CP15)</f>
        <v>0</v>
      </c>
      <c r="CR15" s="180"/>
      <c r="CS15" s="180"/>
      <c r="CT15" s="182"/>
      <c r="CU15" s="183">
        <f>CQ15*4000</f>
        <v>0</v>
      </c>
      <c r="CV15" s="184"/>
      <c r="CW15" s="184"/>
      <c r="CX15" s="184"/>
      <c r="CY15" s="184" t="e">
        <f>IF(VLOOKUP($BM14,入力用!$B:$R,DQ$91,FALSE)=0,"",VLOOKUP($BM14,入力用!$B:$R,DQ$91,FALSE))</f>
        <v>#N/A</v>
      </c>
      <c r="CZ15" s="184"/>
      <c r="DA15" s="184"/>
      <c r="DB15" s="184"/>
      <c r="DC15" s="184" t="e">
        <f>IF(VLOOKUP($BM14,入力用!$B:$R,DU$91,FALSE)=0,"",VLOOKUP($BM14,入力用!$B:$R,DU$91,FALSE))</f>
        <v>#N/A</v>
      </c>
      <c r="DD15" s="184"/>
      <c r="DE15" s="184"/>
      <c r="DF15" s="185"/>
      <c r="DG15" s="18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</row>
    <row r="16" spans="1:136" ht="30" customHeight="1">
      <c r="A16" s="170">
        <v>3</v>
      </c>
      <c r="B16" s="171"/>
      <c r="C16" s="172"/>
      <c r="D16" s="173" t="str">
        <f>IF(VLOOKUP($A16,入力用!$B:$R,D$91,FALSE)=0,"",VLOOKUP($A16,入力用!$B:$R,D$91,FALSE))</f>
        <v/>
      </c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5"/>
      <c r="W16" s="176">
        <f>入力用!J16</f>
        <v>0</v>
      </c>
      <c r="X16" s="177"/>
      <c r="Y16" s="177"/>
      <c r="Z16" s="178"/>
      <c r="AA16" s="179">
        <f>入力用!K16</f>
        <v>0</v>
      </c>
      <c r="AB16" s="180"/>
      <c r="AC16" s="180"/>
      <c r="AD16" s="181"/>
      <c r="AE16" s="180">
        <f t="shared" si="0"/>
        <v>0</v>
      </c>
      <c r="AF16" s="180"/>
      <c r="AG16" s="180"/>
      <c r="AH16" s="182"/>
      <c r="AI16" s="183">
        <f t="shared" ref="AI16:AI42" si="2">AE16*4000</f>
        <v>0</v>
      </c>
      <c r="AJ16" s="184"/>
      <c r="AK16" s="184"/>
      <c r="AL16" s="184"/>
      <c r="AM16" s="184" t="e">
        <f>IF(VLOOKUP($A15,入力用!$B:$R,BE$91,FALSE)=0,"",VLOOKUP($A15,入力用!$B:$R,BE$91,FALSE))</f>
        <v>#VALUE!</v>
      </c>
      <c r="AN16" s="184"/>
      <c r="AO16" s="184"/>
      <c r="AP16" s="184"/>
      <c r="AQ16" s="184" t="e">
        <f>IF(VLOOKUP($A15,入力用!$B:$R,BI$91,FALSE)=0,"",VLOOKUP($A15,入力用!$B:$R,BI$91,FALSE))</f>
        <v>#VALUE!</v>
      </c>
      <c r="AR16" s="184"/>
      <c r="AS16" s="184"/>
      <c r="AT16" s="185"/>
      <c r="AU16" s="18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70">
        <v>33</v>
      </c>
      <c r="BN16" s="171"/>
      <c r="BO16" s="172"/>
      <c r="BP16" s="173" t="str">
        <f>IF(VLOOKUP($BM16,入力用!$B:$R,BP$91,FALSE)=0,"",VLOOKUP($BM16,入力用!$B:$R,BP$91,FALSE))</f>
        <v/>
      </c>
      <c r="BQ16" s="174"/>
      <c r="BR16" s="174"/>
      <c r="BS16" s="174"/>
      <c r="BT16" s="174"/>
      <c r="BU16" s="174"/>
      <c r="BV16" s="174"/>
      <c r="BW16" s="174"/>
      <c r="BX16" s="174"/>
      <c r="BY16" s="174"/>
      <c r="BZ16" s="174"/>
      <c r="CA16" s="174"/>
      <c r="CB16" s="174"/>
      <c r="CC16" s="174"/>
      <c r="CD16" s="174"/>
      <c r="CE16" s="174"/>
      <c r="CF16" s="174"/>
      <c r="CG16" s="174"/>
      <c r="CH16" s="175"/>
      <c r="CI16" s="198">
        <f>入力用!J46</f>
        <v>0</v>
      </c>
      <c r="CJ16" s="180"/>
      <c r="CK16" s="180"/>
      <c r="CL16" s="180"/>
      <c r="CM16" s="179">
        <f>入力用!K46</f>
        <v>0</v>
      </c>
      <c r="CN16" s="180"/>
      <c r="CO16" s="180"/>
      <c r="CP16" s="181"/>
      <c r="CQ16" s="180">
        <f t="shared" si="1"/>
        <v>0</v>
      </c>
      <c r="CR16" s="180"/>
      <c r="CS16" s="180"/>
      <c r="CT16" s="182"/>
      <c r="CU16" s="183">
        <f t="shared" ref="CU16:CU42" si="3">CQ16*4000</f>
        <v>0</v>
      </c>
      <c r="CV16" s="184"/>
      <c r="CW16" s="184"/>
      <c r="CX16" s="184"/>
      <c r="CY16" s="184" t="e">
        <f>IF(VLOOKUP($BM15,入力用!$B:$R,DQ$91,FALSE)=0,"",VLOOKUP($BM15,入力用!$B:$R,DQ$91,FALSE))</f>
        <v>#VALUE!</v>
      </c>
      <c r="CZ16" s="184"/>
      <c r="DA16" s="184"/>
      <c r="DB16" s="184"/>
      <c r="DC16" s="184" t="e">
        <f>IF(VLOOKUP($BM15,入力用!$B:$R,DU$91,FALSE)=0,"",VLOOKUP($BM15,入力用!$B:$R,DU$91,FALSE))</f>
        <v>#VALUE!</v>
      </c>
      <c r="DD16" s="184"/>
      <c r="DE16" s="184"/>
      <c r="DF16" s="185"/>
      <c r="DG16" s="18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</row>
    <row r="17" spans="1:128" ht="30" customHeight="1">
      <c r="A17" s="170">
        <v>4</v>
      </c>
      <c r="B17" s="171"/>
      <c r="C17" s="172"/>
      <c r="D17" s="173" t="str">
        <f>IF(VLOOKUP($A17,入力用!$B:$R,D$91,FALSE)=0,"",VLOOKUP($A17,入力用!$B:$R,D$91,FALSE))</f>
        <v/>
      </c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5"/>
      <c r="W17" s="176">
        <f>入力用!J17</f>
        <v>0</v>
      </c>
      <c r="X17" s="177"/>
      <c r="Y17" s="177"/>
      <c r="Z17" s="178"/>
      <c r="AA17" s="179">
        <f>入力用!K17</f>
        <v>0</v>
      </c>
      <c r="AB17" s="180"/>
      <c r="AC17" s="180"/>
      <c r="AD17" s="181"/>
      <c r="AE17" s="180">
        <f t="shared" si="0"/>
        <v>0</v>
      </c>
      <c r="AF17" s="180"/>
      <c r="AG17" s="180"/>
      <c r="AH17" s="182"/>
      <c r="AI17" s="183">
        <f t="shared" si="2"/>
        <v>0</v>
      </c>
      <c r="AJ17" s="184"/>
      <c r="AK17" s="184"/>
      <c r="AL17" s="184"/>
      <c r="AM17" s="184" t="e">
        <f>IF(VLOOKUP($A16,入力用!$B:$R,BE$91,FALSE)=0,"",VLOOKUP($A16,入力用!$B:$R,BE$91,FALSE))</f>
        <v>#VALUE!</v>
      </c>
      <c r="AN17" s="184"/>
      <c r="AO17" s="184"/>
      <c r="AP17" s="184"/>
      <c r="AQ17" s="184" t="e">
        <f>IF(VLOOKUP($A16,入力用!$B:$R,BI$91,FALSE)=0,"",VLOOKUP($A16,入力用!$B:$R,BI$91,FALSE))</f>
        <v>#VALUE!</v>
      </c>
      <c r="AR17" s="184"/>
      <c r="AS17" s="184"/>
      <c r="AT17" s="185"/>
      <c r="AU17" s="18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70">
        <v>34</v>
      </c>
      <c r="BN17" s="171"/>
      <c r="BO17" s="172"/>
      <c r="BP17" s="173" t="str">
        <f>IF(VLOOKUP($BM17,入力用!$B:$R,BP$91,FALSE)=0,"",VLOOKUP($BM17,入力用!$B:$R,BP$91,FALSE))</f>
        <v/>
      </c>
      <c r="BQ17" s="174"/>
      <c r="BR17" s="174"/>
      <c r="BS17" s="174"/>
      <c r="BT17" s="174"/>
      <c r="BU17" s="174"/>
      <c r="BV17" s="174"/>
      <c r="BW17" s="174"/>
      <c r="BX17" s="174"/>
      <c r="BY17" s="174"/>
      <c r="BZ17" s="174"/>
      <c r="CA17" s="174"/>
      <c r="CB17" s="174"/>
      <c r="CC17" s="174"/>
      <c r="CD17" s="174"/>
      <c r="CE17" s="174"/>
      <c r="CF17" s="174"/>
      <c r="CG17" s="174"/>
      <c r="CH17" s="175"/>
      <c r="CI17" s="198">
        <f>入力用!J47</f>
        <v>0</v>
      </c>
      <c r="CJ17" s="180"/>
      <c r="CK17" s="180"/>
      <c r="CL17" s="180"/>
      <c r="CM17" s="179">
        <f>入力用!K47</f>
        <v>0</v>
      </c>
      <c r="CN17" s="180"/>
      <c r="CO17" s="180"/>
      <c r="CP17" s="181"/>
      <c r="CQ17" s="180">
        <f t="shared" si="1"/>
        <v>0</v>
      </c>
      <c r="CR17" s="180"/>
      <c r="CS17" s="180"/>
      <c r="CT17" s="182"/>
      <c r="CU17" s="183">
        <f t="shared" si="3"/>
        <v>0</v>
      </c>
      <c r="CV17" s="184"/>
      <c r="CW17" s="184"/>
      <c r="CX17" s="184"/>
      <c r="CY17" s="184" t="e">
        <f>IF(VLOOKUP($BM16,入力用!$B:$R,DQ$91,FALSE)=0,"",VLOOKUP($BM16,入力用!$B:$R,DQ$91,FALSE))</f>
        <v>#VALUE!</v>
      </c>
      <c r="CZ17" s="184"/>
      <c r="DA17" s="184"/>
      <c r="DB17" s="184"/>
      <c r="DC17" s="184" t="e">
        <f>IF(VLOOKUP($BM16,入力用!$B:$R,DU$91,FALSE)=0,"",VLOOKUP($BM16,入力用!$B:$R,DU$91,FALSE))</f>
        <v>#VALUE!</v>
      </c>
      <c r="DD17" s="184"/>
      <c r="DE17" s="184"/>
      <c r="DF17" s="185"/>
      <c r="DG17" s="18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</row>
    <row r="18" spans="1:128" ht="30" customHeight="1">
      <c r="A18" s="170">
        <v>5</v>
      </c>
      <c r="B18" s="171"/>
      <c r="C18" s="172"/>
      <c r="D18" s="173" t="str">
        <f>IF(VLOOKUP($A18,入力用!$B:$R,D$91,FALSE)=0,"",VLOOKUP($A18,入力用!$B:$R,D$91,FALSE))</f>
        <v/>
      </c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5"/>
      <c r="W18" s="176">
        <f>入力用!J18</f>
        <v>0</v>
      </c>
      <c r="X18" s="177"/>
      <c r="Y18" s="177"/>
      <c r="Z18" s="178"/>
      <c r="AA18" s="179">
        <f>入力用!K18</f>
        <v>0</v>
      </c>
      <c r="AB18" s="180"/>
      <c r="AC18" s="180"/>
      <c r="AD18" s="181"/>
      <c r="AE18" s="180">
        <f t="shared" si="0"/>
        <v>0</v>
      </c>
      <c r="AF18" s="180"/>
      <c r="AG18" s="180"/>
      <c r="AH18" s="182"/>
      <c r="AI18" s="183">
        <f t="shared" si="2"/>
        <v>0</v>
      </c>
      <c r="AJ18" s="184"/>
      <c r="AK18" s="184"/>
      <c r="AL18" s="184"/>
      <c r="AM18" s="184" t="e">
        <f>IF(VLOOKUP($A17,入力用!$B:$R,BE$91,FALSE)=0,"",VLOOKUP($A17,入力用!$B:$R,BE$91,FALSE))</f>
        <v>#VALUE!</v>
      </c>
      <c r="AN18" s="184"/>
      <c r="AO18" s="184"/>
      <c r="AP18" s="184"/>
      <c r="AQ18" s="184" t="e">
        <f>IF(VLOOKUP($A17,入力用!$B:$R,BI$91,FALSE)=0,"",VLOOKUP($A17,入力用!$B:$R,BI$91,FALSE))</f>
        <v>#VALUE!</v>
      </c>
      <c r="AR18" s="184"/>
      <c r="AS18" s="184"/>
      <c r="AT18" s="185"/>
      <c r="AU18" s="18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70">
        <v>35</v>
      </c>
      <c r="BN18" s="171"/>
      <c r="BO18" s="172"/>
      <c r="BP18" s="173" t="str">
        <f>IF(VLOOKUP($BM18,入力用!$B:$R,BP$91,FALSE)=0,"",VLOOKUP($BM18,入力用!$B:$R,BP$91,FALSE))</f>
        <v/>
      </c>
      <c r="BQ18" s="174"/>
      <c r="BR18" s="174"/>
      <c r="BS18" s="174"/>
      <c r="BT18" s="174"/>
      <c r="BU18" s="174"/>
      <c r="BV18" s="174"/>
      <c r="BW18" s="174"/>
      <c r="BX18" s="174"/>
      <c r="BY18" s="174"/>
      <c r="BZ18" s="174"/>
      <c r="CA18" s="174"/>
      <c r="CB18" s="174"/>
      <c r="CC18" s="174"/>
      <c r="CD18" s="174"/>
      <c r="CE18" s="174"/>
      <c r="CF18" s="174"/>
      <c r="CG18" s="174"/>
      <c r="CH18" s="175"/>
      <c r="CI18" s="198">
        <f>入力用!J48</f>
        <v>0</v>
      </c>
      <c r="CJ18" s="180"/>
      <c r="CK18" s="180"/>
      <c r="CL18" s="180"/>
      <c r="CM18" s="179">
        <f>入力用!K48</f>
        <v>0</v>
      </c>
      <c r="CN18" s="180"/>
      <c r="CO18" s="180"/>
      <c r="CP18" s="181"/>
      <c r="CQ18" s="180">
        <f t="shared" si="1"/>
        <v>0</v>
      </c>
      <c r="CR18" s="180"/>
      <c r="CS18" s="180"/>
      <c r="CT18" s="182"/>
      <c r="CU18" s="183">
        <f t="shared" si="3"/>
        <v>0</v>
      </c>
      <c r="CV18" s="184"/>
      <c r="CW18" s="184"/>
      <c r="CX18" s="184"/>
      <c r="CY18" s="184" t="e">
        <f>IF(VLOOKUP($BM17,入力用!$B:$R,DQ$91,FALSE)=0,"",VLOOKUP($BM17,入力用!$B:$R,DQ$91,FALSE))</f>
        <v>#VALUE!</v>
      </c>
      <c r="CZ18" s="184"/>
      <c r="DA18" s="184"/>
      <c r="DB18" s="184"/>
      <c r="DC18" s="184" t="e">
        <f>IF(VLOOKUP($BM17,入力用!$B:$R,DU$91,FALSE)=0,"",VLOOKUP($BM17,入力用!$B:$R,DU$91,FALSE))</f>
        <v>#VALUE!</v>
      </c>
      <c r="DD18" s="184"/>
      <c r="DE18" s="184"/>
      <c r="DF18" s="185"/>
      <c r="DG18" s="18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</row>
    <row r="19" spans="1:128" ht="30" customHeight="1">
      <c r="A19" s="170">
        <v>6</v>
      </c>
      <c r="B19" s="171"/>
      <c r="C19" s="172"/>
      <c r="D19" s="173" t="str">
        <f>IF(VLOOKUP($A19,入力用!$B:$R,D$91,FALSE)=0,"",VLOOKUP($A19,入力用!$B:$R,D$91,FALSE))</f>
        <v/>
      </c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5"/>
      <c r="W19" s="176">
        <f>入力用!J19</f>
        <v>0</v>
      </c>
      <c r="X19" s="177"/>
      <c r="Y19" s="177"/>
      <c r="Z19" s="178"/>
      <c r="AA19" s="179">
        <f>入力用!K19</f>
        <v>0</v>
      </c>
      <c r="AB19" s="180"/>
      <c r="AC19" s="180"/>
      <c r="AD19" s="181"/>
      <c r="AE19" s="180">
        <f t="shared" si="0"/>
        <v>0</v>
      </c>
      <c r="AF19" s="180"/>
      <c r="AG19" s="180"/>
      <c r="AH19" s="182"/>
      <c r="AI19" s="183">
        <f t="shared" si="2"/>
        <v>0</v>
      </c>
      <c r="AJ19" s="184"/>
      <c r="AK19" s="184"/>
      <c r="AL19" s="184"/>
      <c r="AM19" s="184" t="e">
        <f>IF(VLOOKUP($A18,入力用!$B:$R,BE$91,FALSE)=0,"",VLOOKUP($A18,入力用!$B:$R,BE$91,FALSE))</f>
        <v>#VALUE!</v>
      </c>
      <c r="AN19" s="184"/>
      <c r="AO19" s="184"/>
      <c r="AP19" s="184"/>
      <c r="AQ19" s="184" t="e">
        <f>IF(VLOOKUP($A18,入力用!$B:$R,BI$91,FALSE)=0,"",VLOOKUP($A18,入力用!$B:$R,BI$91,FALSE))</f>
        <v>#VALUE!</v>
      </c>
      <c r="AR19" s="184"/>
      <c r="AS19" s="184"/>
      <c r="AT19" s="185"/>
      <c r="AU19" s="18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70">
        <v>36</v>
      </c>
      <c r="BN19" s="171"/>
      <c r="BO19" s="172"/>
      <c r="BP19" s="173" t="str">
        <f>IF(VLOOKUP($BM19,入力用!$B:$R,BP$91,FALSE)=0,"",VLOOKUP($BM19,入力用!$B:$R,BP$91,FALSE))</f>
        <v/>
      </c>
      <c r="BQ19" s="174"/>
      <c r="BR19" s="174"/>
      <c r="BS19" s="174"/>
      <c r="BT19" s="174"/>
      <c r="BU19" s="174"/>
      <c r="BV19" s="174"/>
      <c r="BW19" s="174"/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5"/>
      <c r="CI19" s="198">
        <f>入力用!J49</f>
        <v>0</v>
      </c>
      <c r="CJ19" s="180"/>
      <c r="CK19" s="180"/>
      <c r="CL19" s="180"/>
      <c r="CM19" s="179">
        <f>入力用!K49</f>
        <v>0</v>
      </c>
      <c r="CN19" s="180"/>
      <c r="CO19" s="180"/>
      <c r="CP19" s="181"/>
      <c r="CQ19" s="180">
        <f t="shared" si="1"/>
        <v>0</v>
      </c>
      <c r="CR19" s="180"/>
      <c r="CS19" s="180"/>
      <c r="CT19" s="182"/>
      <c r="CU19" s="183">
        <f t="shared" si="3"/>
        <v>0</v>
      </c>
      <c r="CV19" s="184"/>
      <c r="CW19" s="184"/>
      <c r="CX19" s="184"/>
      <c r="CY19" s="184" t="e">
        <f>IF(VLOOKUP($BM18,入力用!$B:$R,DQ$91,FALSE)=0,"",VLOOKUP($BM18,入力用!$B:$R,DQ$91,FALSE))</f>
        <v>#VALUE!</v>
      </c>
      <c r="CZ19" s="184"/>
      <c r="DA19" s="184"/>
      <c r="DB19" s="184"/>
      <c r="DC19" s="184" t="e">
        <f>IF(VLOOKUP($BM18,入力用!$B:$R,DU$91,FALSE)=0,"",VLOOKUP($BM18,入力用!$B:$R,DU$91,FALSE))</f>
        <v>#VALUE!</v>
      </c>
      <c r="DD19" s="184"/>
      <c r="DE19" s="184"/>
      <c r="DF19" s="185"/>
      <c r="DG19" s="18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</row>
    <row r="20" spans="1:128" ht="30" customHeight="1">
      <c r="A20" s="170">
        <v>7</v>
      </c>
      <c r="B20" s="171"/>
      <c r="C20" s="172"/>
      <c r="D20" s="173" t="str">
        <f>IF(VLOOKUP($A20,入力用!$B:$R,D$91,FALSE)=0,"",VLOOKUP($A20,入力用!$B:$R,D$91,FALSE))</f>
        <v/>
      </c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5"/>
      <c r="W20" s="176">
        <f>入力用!J20</f>
        <v>0</v>
      </c>
      <c r="X20" s="177"/>
      <c r="Y20" s="177"/>
      <c r="Z20" s="178"/>
      <c r="AA20" s="179">
        <f>入力用!K20</f>
        <v>0</v>
      </c>
      <c r="AB20" s="180"/>
      <c r="AC20" s="180"/>
      <c r="AD20" s="181"/>
      <c r="AE20" s="180">
        <f t="shared" si="0"/>
        <v>0</v>
      </c>
      <c r="AF20" s="180"/>
      <c r="AG20" s="180"/>
      <c r="AH20" s="182"/>
      <c r="AI20" s="183">
        <f t="shared" si="2"/>
        <v>0</v>
      </c>
      <c r="AJ20" s="184"/>
      <c r="AK20" s="184"/>
      <c r="AL20" s="184"/>
      <c r="AM20" s="184" t="e">
        <f>IF(VLOOKUP($A19,入力用!$B:$R,BE$91,FALSE)=0,"",VLOOKUP($A19,入力用!$B:$R,BE$91,FALSE))</f>
        <v>#VALUE!</v>
      </c>
      <c r="AN20" s="184"/>
      <c r="AO20" s="184"/>
      <c r="AP20" s="184"/>
      <c r="AQ20" s="184" t="e">
        <f>IF(VLOOKUP($A19,入力用!$B:$R,BI$91,FALSE)=0,"",VLOOKUP($A19,入力用!$B:$R,BI$91,FALSE))</f>
        <v>#VALUE!</v>
      </c>
      <c r="AR20" s="184"/>
      <c r="AS20" s="184"/>
      <c r="AT20" s="185"/>
      <c r="AU20" s="18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70">
        <v>37</v>
      </c>
      <c r="BN20" s="171"/>
      <c r="BO20" s="172"/>
      <c r="BP20" s="173" t="str">
        <f>IF(VLOOKUP($BM20,入力用!$B:$R,BP$91,FALSE)=0,"",VLOOKUP($BM20,入力用!$B:$R,BP$91,FALSE))</f>
        <v/>
      </c>
      <c r="BQ20" s="174"/>
      <c r="BR20" s="174"/>
      <c r="BS20" s="174"/>
      <c r="BT20" s="174"/>
      <c r="BU20" s="174"/>
      <c r="BV20" s="174"/>
      <c r="BW20" s="174"/>
      <c r="BX20" s="174"/>
      <c r="BY20" s="174"/>
      <c r="BZ20" s="174"/>
      <c r="CA20" s="174"/>
      <c r="CB20" s="174"/>
      <c r="CC20" s="174"/>
      <c r="CD20" s="174"/>
      <c r="CE20" s="174"/>
      <c r="CF20" s="174"/>
      <c r="CG20" s="174"/>
      <c r="CH20" s="175"/>
      <c r="CI20" s="198">
        <f>入力用!J50</f>
        <v>0</v>
      </c>
      <c r="CJ20" s="180"/>
      <c r="CK20" s="180"/>
      <c r="CL20" s="180"/>
      <c r="CM20" s="179">
        <f>入力用!K50</f>
        <v>0</v>
      </c>
      <c r="CN20" s="180"/>
      <c r="CO20" s="180"/>
      <c r="CP20" s="181"/>
      <c r="CQ20" s="180">
        <f t="shared" si="1"/>
        <v>0</v>
      </c>
      <c r="CR20" s="180"/>
      <c r="CS20" s="180"/>
      <c r="CT20" s="182"/>
      <c r="CU20" s="183">
        <f t="shared" si="3"/>
        <v>0</v>
      </c>
      <c r="CV20" s="184"/>
      <c r="CW20" s="184"/>
      <c r="CX20" s="184"/>
      <c r="CY20" s="184" t="e">
        <f>IF(VLOOKUP($BM19,入力用!$B:$R,DQ$91,FALSE)=0,"",VLOOKUP($BM19,入力用!$B:$R,DQ$91,FALSE))</f>
        <v>#VALUE!</v>
      </c>
      <c r="CZ20" s="184"/>
      <c r="DA20" s="184"/>
      <c r="DB20" s="184"/>
      <c r="DC20" s="184" t="e">
        <f>IF(VLOOKUP($BM19,入力用!$B:$R,DU$91,FALSE)=0,"",VLOOKUP($BM19,入力用!$B:$R,DU$91,FALSE))</f>
        <v>#VALUE!</v>
      </c>
      <c r="DD20" s="184"/>
      <c r="DE20" s="184"/>
      <c r="DF20" s="185"/>
      <c r="DG20" s="18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</row>
    <row r="21" spans="1:128" ht="30" customHeight="1">
      <c r="A21" s="170">
        <v>8</v>
      </c>
      <c r="B21" s="171"/>
      <c r="C21" s="172"/>
      <c r="D21" s="173" t="str">
        <f>IF(VLOOKUP($A21,入力用!$B:$R,D$91,FALSE)=0,"",VLOOKUP($A21,入力用!$B:$R,D$91,FALSE))</f>
        <v/>
      </c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5"/>
      <c r="W21" s="176">
        <f>入力用!J21</f>
        <v>0</v>
      </c>
      <c r="X21" s="177"/>
      <c r="Y21" s="177"/>
      <c r="Z21" s="178"/>
      <c r="AA21" s="179">
        <f>入力用!K21</f>
        <v>0</v>
      </c>
      <c r="AB21" s="180"/>
      <c r="AC21" s="180"/>
      <c r="AD21" s="181"/>
      <c r="AE21" s="180">
        <f t="shared" si="0"/>
        <v>0</v>
      </c>
      <c r="AF21" s="180"/>
      <c r="AG21" s="180"/>
      <c r="AH21" s="182"/>
      <c r="AI21" s="183">
        <f t="shared" si="2"/>
        <v>0</v>
      </c>
      <c r="AJ21" s="184"/>
      <c r="AK21" s="184"/>
      <c r="AL21" s="184"/>
      <c r="AM21" s="184" t="e">
        <f>IF(VLOOKUP($A20,入力用!$B:$R,BE$91,FALSE)=0,"",VLOOKUP($A20,入力用!$B:$R,BE$91,FALSE))</f>
        <v>#VALUE!</v>
      </c>
      <c r="AN21" s="184"/>
      <c r="AO21" s="184"/>
      <c r="AP21" s="184"/>
      <c r="AQ21" s="184" t="e">
        <f>IF(VLOOKUP($A20,入力用!$B:$R,BI$91,FALSE)=0,"",VLOOKUP($A20,入力用!$B:$R,BI$91,FALSE))</f>
        <v>#VALUE!</v>
      </c>
      <c r="AR21" s="184"/>
      <c r="AS21" s="184"/>
      <c r="AT21" s="185"/>
      <c r="AU21" s="18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70">
        <v>38</v>
      </c>
      <c r="BN21" s="171"/>
      <c r="BO21" s="172"/>
      <c r="BP21" s="173" t="str">
        <f>IF(VLOOKUP($BM21,入力用!$B:$R,BP$91,FALSE)=0,"",VLOOKUP($BM21,入力用!$B:$R,BP$91,FALSE))</f>
        <v/>
      </c>
      <c r="BQ21" s="174"/>
      <c r="BR21" s="174"/>
      <c r="BS21" s="174"/>
      <c r="BT21" s="174"/>
      <c r="BU21" s="174"/>
      <c r="BV21" s="174"/>
      <c r="BW21" s="174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5"/>
      <c r="CI21" s="198">
        <f>入力用!J51</f>
        <v>0</v>
      </c>
      <c r="CJ21" s="180"/>
      <c r="CK21" s="180"/>
      <c r="CL21" s="180"/>
      <c r="CM21" s="179">
        <f>入力用!K51</f>
        <v>0</v>
      </c>
      <c r="CN21" s="180"/>
      <c r="CO21" s="180"/>
      <c r="CP21" s="181"/>
      <c r="CQ21" s="180">
        <f t="shared" si="1"/>
        <v>0</v>
      </c>
      <c r="CR21" s="180"/>
      <c r="CS21" s="180"/>
      <c r="CT21" s="182"/>
      <c r="CU21" s="183">
        <f t="shared" si="3"/>
        <v>0</v>
      </c>
      <c r="CV21" s="184"/>
      <c r="CW21" s="184"/>
      <c r="CX21" s="184"/>
      <c r="CY21" s="184" t="e">
        <f>IF(VLOOKUP($BM20,入力用!$B:$R,DQ$91,FALSE)=0,"",VLOOKUP($BM20,入力用!$B:$R,DQ$91,FALSE))</f>
        <v>#VALUE!</v>
      </c>
      <c r="CZ21" s="184"/>
      <c r="DA21" s="184"/>
      <c r="DB21" s="184"/>
      <c r="DC21" s="184" t="e">
        <f>IF(VLOOKUP($BM20,入力用!$B:$R,DU$91,FALSE)=0,"",VLOOKUP($BM20,入力用!$B:$R,DU$91,FALSE))</f>
        <v>#VALUE!</v>
      </c>
      <c r="DD21" s="184"/>
      <c r="DE21" s="184"/>
      <c r="DF21" s="185"/>
      <c r="DG21" s="18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</row>
    <row r="22" spans="1:128" ht="30" customHeight="1">
      <c r="A22" s="170">
        <v>9</v>
      </c>
      <c r="B22" s="171"/>
      <c r="C22" s="172"/>
      <c r="D22" s="173" t="str">
        <f>IF(VLOOKUP($A22,入力用!$B:$R,D$91,FALSE)=0,"",VLOOKUP($A22,入力用!$B:$R,D$91,FALSE))</f>
        <v/>
      </c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5"/>
      <c r="W22" s="176">
        <f>入力用!J22</f>
        <v>0</v>
      </c>
      <c r="X22" s="177"/>
      <c r="Y22" s="177"/>
      <c r="Z22" s="178"/>
      <c r="AA22" s="179">
        <f>入力用!K22</f>
        <v>0</v>
      </c>
      <c r="AB22" s="180"/>
      <c r="AC22" s="180"/>
      <c r="AD22" s="181"/>
      <c r="AE22" s="180">
        <f t="shared" si="0"/>
        <v>0</v>
      </c>
      <c r="AF22" s="180"/>
      <c r="AG22" s="180"/>
      <c r="AH22" s="182"/>
      <c r="AI22" s="183">
        <f t="shared" si="2"/>
        <v>0</v>
      </c>
      <c r="AJ22" s="184"/>
      <c r="AK22" s="184"/>
      <c r="AL22" s="184"/>
      <c r="AM22" s="184" t="e">
        <f>IF(VLOOKUP($A21,入力用!$B:$R,BE$91,FALSE)=0,"",VLOOKUP($A21,入力用!$B:$R,BE$91,FALSE))</f>
        <v>#VALUE!</v>
      </c>
      <c r="AN22" s="184"/>
      <c r="AO22" s="184"/>
      <c r="AP22" s="184"/>
      <c r="AQ22" s="184" t="e">
        <f>IF(VLOOKUP($A21,入力用!$B:$R,BI$91,FALSE)=0,"",VLOOKUP($A21,入力用!$B:$R,BI$91,FALSE))</f>
        <v>#VALUE!</v>
      </c>
      <c r="AR22" s="184"/>
      <c r="AS22" s="184"/>
      <c r="AT22" s="185"/>
      <c r="AU22" s="18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70">
        <v>39</v>
      </c>
      <c r="BN22" s="171"/>
      <c r="BO22" s="172"/>
      <c r="BP22" s="173" t="str">
        <f>IF(VLOOKUP($BM22,入力用!$B:$R,BP$91,FALSE)=0,"",VLOOKUP($BM22,入力用!$B:$R,BP$91,FALSE))</f>
        <v/>
      </c>
      <c r="BQ22" s="174"/>
      <c r="BR22" s="174"/>
      <c r="BS22" s="174"/>
      <c r="BT22" s="174"/>
      <c r="BU22" s="174"/>
      <c r="BV22" s="174"/>
      <c r="BW22" s="174"/>
      <c r="BX22" s="174"/>
      <c r="BY22" s="174"/>
      <c r="BZ22" s="174"/>
      <c r="CA22" s="174"/>
      <c r="CB22" s="174"/>
      <c r="CC22" s="174"/>
      <c r="CD22" s="174"/>
      <c r="CE22" s="174"/>
      <c r="CF22" s="174"/>
      <c r="CG22" s="174"/>
      <c r="CH22" s="175"/>
      <c r="CI22" s="198">
        <f>入力用!J52</f>
        <v>0</v>
      </c>
      <c r="CJ22" s="180"/>
      <c r="CK22" s="180"/>
      <c r="CL22" s="180"/>
      <c r="CM22" s="179">
        <f>入力用!K52</f>
        <v>0</v>
      </c>
      <c r="CN22" s="180"/>
      <c r="CO22" s="180"/>
      <c r="CP22" s="181"/>
      <c r="CQ22" s="180">
        <f t="shared" si="1"/>
        <v>0</v>
      </c>
      <c r="CR22" s="180"/>
      <c r="CS22" s="180"/>
      <c r="CT22" s="182"/>
      <c r="CU22" s="183">
        <f t="shared" si="3"/>
        <v>0</v>
      </c>
      <c r="CV22" s="184"/>
      <c r="CW22" s="184"/>
      <c r="CX22" s="184"/>
      <c r="CY22" s="184" t="e">
        <f>IF(VLOOKUP($BM21,入力用!$B:$R,DQ$91,FALSE)=0,"",VLOOKUP($BM21,入力用!$B:$R,DQ$91,FALSE))</f>
        <v>#VALUE!</v>
      </c>
      <c r="CZ22" s="184"/>
      <c r="DA22" s="184"/>
      <c r="DB22" s="184"/>
      <c r="DC22" s="184" t="e">
        <f>IF(VLOOKUP($BM21,入力用!$B:$R,DU$91,FALSE)=0,"",VLOOKUP($BM21,入力用!$B:$R,DU$91,FALSE))</f>
        <v>#VALUE!</v>
      </c>
      <c r="DD22" s="184"/>
      <c r="DE22" s="184"/>
      <c r="DF22" s="185"/>
      <c r="DG22" s="18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</row>
    <row r="23" spans="1:128" ht="30" customHeight="1">
      <c r="A23" s="170">
        <v>10</v>
      </c>
      <c r="B23" s="171"/>
      <c r="C23" s="172"/>
      <c r="D23" s="173" t="str">
        <f>IF(VLOOKUP($A23,入力用!$B:$R,D$91,FALSE)=0,"",VLOOKUP($A23,入力用!$B:$R,D$91,FALSE))</f>
        <v/>
      </c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5"/>
      <c r="W23" s="176">
        <f>入力用!J23</f>
        <v>0</v>
      </c>
      <c r="X23" s="177"/>
      <c r="Y23" s="177"/>
      <c r="Z23" s="178"/>
      <c r="AA23" s="179">
        <f>入力用!K23</f>
        <v>0</v>
      </c>
      <c r="AB23" s="180"/>
      <c r="AC23" s="180"/>
      <c r="AD23" s="181"/>
      <c r="AE23" s="180">
        <f t="shared" si="0"/>
        <v>0</v>
      </c>
      <c r="AF23" s="180"/>
      <c r="AG23" s="180"/>
      <c r="AH23" s="182"/>
      <c r="AI23" s="183">
        <f t="shared" si="2"/>
        <v>0</v>
      </c>
      <c r="AJ23" s="184"/>
      <c r="AK23" s="184"/>
      <c r="AL23" s="184"/>
      <c r="AM23" s="184" t="e">
        <f>IF(VLOOKUP($A22,入力用!$B:$R,BE$91,FALSE)=0,"",VLOOKUP($A22,入力用!$B:$R,BE$91,FALSE))</f>
        <v>#VALUE!</v>
      </c>
      <c r="AN23" s="184"/>
      <c r="AO23" s="184"/>
      <c r="AP23" s="184"/>
      <c r="AQ23" s="184" t="e">
        <f>IF(VLOOKUP($A22,入力用!$B:$R,BI$91,FALSE)=0,"",VLOOKUP($A22,入力用!$B:$R,BI$91,FALSE))</f>
        <v>#VALUE!</v>
      </c>
      <c r="AR23" s="184"/>
      <c r="AS23" s="184"/>
      <c r="AT23" s="185"/>
      <c r="AU23" s="18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70">
        <v>40</v>
      </c>
      <c r="BN23" s="171"/>
      <c r="BO23" s="172"/>
      <c r="BP23" s="173" t="str">
        <f>IF(VLOOKUP($BM23,入力用!$B:$R,BP$91,FALSE)=0,"",VLOOKUP($BM23,入力用!$B:$R,BP$91,FALSE))</f>
        <v/>
      </c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5"/>
      <c r="CI23" s="198">
        <f>入力用!J53</f>
        <v>0</v>
      </c>
      <c r="CJ23" s="180"/>
      <c r="CK23" s="180"/>
      <c r="CL23" s="180"/>
      <c r="CM23" s="179">
        <f>入力用!K53</f>
        <v>0</v>
      </c>
      <c r="CN23" s="180"/>
      <c r="CO23" s="180"/>
      <c r="CP23" s="181"/>
      <c r="CQ23" s="180">
        <f t="shared" si="1"/>
        <v>0</v>
      </c>
      <c r="CR23" s="180"/>
      <c r="CS23" s="180"/>
      <c r="CT23" s="182"/>
      <c r="CU23" s="183">
        <f t="shared" si="3"/>
        <v>0</v>
      </c>
      <c r="CV23" s="184"/>
      <c r="CW23" s="184"/>
      <c r="CX23" s="184"/>
      <c r="CY23" s="184" t="e">
        <f>IF(VLOOKUP($BM22,入力用!$B:$R,DQ$91,FALSE)=0,"",VLOOKUP($BM22,入力用!$B:$R,DQ$91,FALSE))</f>
        <v>#VALUE!</v>
      </c>
      <c r="CZ23" s="184"/>
      <c r="DA23" s="184"/>
      <c r="DB23" s="184"/>
      <c r="DC23" s="184" t="e">
        <f>IF(VLOOKUP($BM22,入力用!$B:$R,DU$91,FALSE)=0,"",VLOOKUP($BM22,入力用!$B:$R,DU$91,FALSE))</f>
        <v>#VALUE!</v>
      </c>
      <c r="DD23" s="184"/>
      <c r="DE23" s="184"/>
      <c r="DF23" s="185"/>
      <c r="DG23" s="18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</row>
    <row r="24" spans="1:128" ht="30" customHeight="1">
      <c r="A24" s="170">
        <v>11</v>
      </c>
      <c r="B24" s="171"/>
      <c r="C24" s="172"/>
      <c r="D24" s="173" t="str">
        <f>IF(VLOOKUP($A24,入力用!$B:$R,D$91,FALSE)=0,"",VLOOKUP($A24,入力用!$B:$R,D$91,FALSE))</f>
        <v/>
      </c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5"/>
      <c r="W24" s="176">
        <f>入力用!J24</f>
        <v>0</v>
      </c>
      <c r="X24" s="177"/>
      <c r="Y24" s="177"/>
      <c r="Z24" s="178"/>
      <c r="AA24" s="179">
        <f>入力用!K24</f>
        <v>0</v>
      </c>
      <c r="AB24" s="180"/>
      <c r="AC24" s="180"/>
      <c r="AD24" s="181"/>
      <c r="AE24" s="180">
        <f t="shared" si="0"/>
        <v>0</v>
      </c>
      <c r="AF24" s="180"/>
      <c r="AG24" s="180"/>
      <c r="AH24" s="182"/>
      <c r="AI24" s="183">
        <f t="shared" si="2"/>
        <v>0</v>
      </c>
      <c r="AJ24" s="184"/>
      <c r="AK24" s="184"/>
      <c r="AL24" s="184"/>
      <c r="AM24" s="184" t="e">
        <f>IF(VLOOKUP($A23,入力用!$B:$R,BE$91,FALSE)=0,"",VLOOKUP($A23,入力用!$B:$R,BE$91,FALSE))</f>
        <v>#VALUE!</v>
      </c>
      <c r="AN24" s="184"/>
      <c r="AO24" s="184"/>
      <c r="AP24" s="184"/>
      <c r="AQ24" s="184" t="e">
        <f>IF(VLOOKUP($A23,入力用!$B:$R,BI$91,FALSE)=0,"",VLOOKUP($A23,入力用!$B:$R,BI$91,FALSE))</f>
        <v>#VALUE!</v>
      </c>
      <c r="AR24" s="184"/>
      <c r="AS24" s="184"/>
      <c r="AT24" s="185"/>
      <c r="AU24" s="18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70">
        <v>41</v>
      </c>
      <c r="BN24" s="171"/>
      <c r="BO24" s="172"/>
      <c r="BP24" s="173" t="str">
        <f>IF(VLOOKUP($BM24,入力用!$B:$R,BP$91,FALSE)=0,"",VLOOKUP($BM24,入力用!$B:$R,BP$91,FALSE))</f>
        <v/>
      </c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5"/>
      <c r="CI24" s="198">
        <f>入力用!J54</f>
        <v>0</v>
      </c>
      <c r="CJ24" s="180"/>
      <c r="CK24" s="180"/>
      <c r="CL24" s="180"/>
      <c r="CM24" s="179">
        <f>入力用!K54</f>
        <v>0</v>
      </c>
      <c r="CN24" s="180"/>
      <c r="CO24" s="180"/>
      <c r="CP24" s="181"/>
      <c r="CQ24" s="180">
        <f t="shared" si="1"/>
        <v>0</v>
      </c>
      <c r="CR24" s="180"/>
      <c r="CS24" s="180"/>
      <c r="CT24" s="182"/>
      <c r="CU24" s="183">
        <f t="shared" si="3"/>
        <v>0</v>
      </c>
      <c r="CV24" s="184"/>
      <c r="CW24" s="184"/>
      <c r="CX24" s="184"/>
      <c r="CY24" s="184" t="e">
        <f>IF(VLOOKUP($BM23,入力用!$B:$R,DQ$91,FALSE)=0,"",VLOOKUP($BM23,入力用!$B:$R,DQ$91,FALSE))</f>
        <v>#VALUE!</v>
      </c>
      <c r="CZ24" s="184"/>
      <c r="DA24" s="184"/>
      <c r="DB24" s="184"/>
      <c r="DC24" s="184" t="e">
        <f>IF(VLOOKUP($BM23,入力用!$B:$R,DU$91,FALSE)=0,"",VLOOKUP($BM23,入力用!$B:$R,DU$91,FALSE))</f>
        <v>#VALUE!</v>
      </c>
      <c r="DD24" s="184"/>
      <c r="DE24" s="184"/>
      <c r="DF24" s="185"/>
      <c r="DG24" s="18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</row>
    <row r="25" spans="1:128" ht="30" customHeight="1">
      <c r="A25" s="170">
        <v>12</v>
      </c>
      <c r="B25" s="171"/>
      <c r="C25" s="172"/>
      <c r="D25" s="173" t="str">
        <f>IF(VLOOKUP($A25,入力用!$B:$R,D$91,FALSE)=0,"",VLOOKUP($A25,入力用!$B:$R,D$91,FALSE))</f>
        <v/>
      </c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5"/>
      <c r="W25" s="176">
        <f>入力用!J25</f>
        <v>0</v>
      </c>
      <c r="X25" s="177"/>
      <c r="Y25" s="177"/>
      <c r="Z25" s="178"/>
      <c r="AA25" s="179">
        <f>入力用!K25</f>
        <v>0</v>
      </c>
      <c r="AB25" s="180"/>
      <c r="AC25" s="180"/>
      <c r="AD25" s="181"/>
      <c r="AE25" s="180">
        <f t="shared" si="0"/>
        <v>0</v>
      </c>
      <c r="AF25" s="180"/>
      <c r="AG25" s="180"/>
      <c r="AH25" s="182"/>
      <c r="AI25" s="183">
        <f t="shared" si="2"/>
        <v>0</v>
      </c>
      <c r="AJ25" s="184"/>
      <c r="AK25" s="184"/>
      <c r="AL25" s="184"/>
      <c r="AM25" s="184" t="e">
        <f>IF(VLOOKUP($A24,入力用!$B:$R,BE$91,FALSE)=0,"",VLOOKUP($A24,入力用!$B:$R,BE$91,FALSE))</f>
        <v>#VALUE!</v>
      </c>
      <c r="AN25" s="184"/>
      <c r="AO25" s="184"/>
      <c r="AP25" s="184"/>
      <c r="AQ25" s="184" t="e">
        <f>IF(VLOOKUP($A24,入力用!$B:$R,BI$91,FALSE)=0,"",VLOOKUP($A24,入力用!$B:$R,BI$91,FALSE))</f>
        <v>#VALUE!</v>
      </c>
      <c r="AR25" s="184"/>
      <c r="AS25" s="184"/>
      <c r="AT25" s="185"/>
      <c r="AU25" s="18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70">
        <v>42</v>
      </c>
      <c r="BN25" s="171"/>
      <c r="BO25" s="172"/>
      <c r="BP25" s="173" t="str">
        <f>IF(VLOOKUP($BM25,入力用!$B:$R,BP$91,FALSE)=0,"",VLOOKUP($BM25,入力用!$B:$R,BP$91,FALSE))</f>
        <v/>
      </c>
      <c r="BQ25" s="174"/>
      <c r="BR25" s="174"/>
      <c r="BS25" s="174"/>
      <c r="BT25" s="174"/>
      <c r="BU25" s="174"/>
      <c r="BV25" s="174"/>
      <c r="BW25" s="174"/>
      <c r="BX25" s="174"/>
      <c r="BY25" s="174"/>
      <c r="BZ25" s="174"/>
      <c r="CA25" s="174"/>
      <c r="CB25" s="174"/>
      <c r="CC25" s="174"/>
      <c r="CD25" s="174"/>
      <c r="CE25" s="174"/>
      <c r="CF25" s="174"/>
      <c r="CG25" s="174"/>
      <c r="CH25" s="175"/>
      <c r="CI25" s="198">
        <f>入力用!J55</f>
        <v>0</v>
      </c>
      <c r="CJ25" s="180"/>
      <c r="CK25" s="180"/>
      <c r="CL25" s="180"/>
      <c r="CM25" s="179">
        <f>入力用!K55</f>
        <v>0</v>
      </c>
      <c r="CN25" s="180"/>
      <c r="CO25" s="180"/>
      <c r="CP25" s="181"/>
      <c r="CQ25" s="180">
        <f t="shared" si="1"/>
        <v>0</v>
      </c>
      <c r="CR25" s="180"/>
      <c r="CS25" s="180"/>
      <c r="CT25" s="182"/>
      <c r="CU25" s="183">
        <f t="shared" si="3"/>
        <v>0</v>
      </c>
      <c r="CV25" s="184"/>
      <c r="CW25" s="184"/>
      <c r="CX25" s="184"/>
      <c r="CY25" s="184" t="e">
        <f>IF(VLOOKUP($BM24,入力用!$B:$R,DQ$91,FALSE)=0,"",VLOOKUP($BM24,入力用!$B:$R,DQ$91,FALSE))</f>
        <v>#VALUE!</v>
      </c>
      <c r="CZ25" s="184"/>
      <c r="DA25" s="184"/>
      <c r="DB25" s="184"/>
      <c r="DC25" s="184" t="e">
        <f>IF(VLOOKUP($BM24,入力用!$B:$R,DU$91,FALSE)=0,"",VLOOKUP($BM24,入力用!$B:$R,DU$91,FALSE))</f>
        <v>#VALUE!</v>
      </c>
      <c r="DD25" s="184"/>
      <c r="DE25" s="184"/>
      <c r="DF25" s="185"/>
      <c r="DG25" s="18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</row>
    <row r="26" spans="1:128" ht="30" customHeight="1">
      <c r="A26" s="170">
        <v>13</v>
      </c>
      <c r="B26" s="171"/>
      <c r="C26" s="172"/>
      <c r="D26" s="173" t="str">
        <f>IF(VLOOKUP($A26,入力用!$B:$R,D$91,FALSE)=0,"",VLOOKUP($A26,入力用!$B:$R,D$91,FALSE))</f>
        <v/>
      </c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5"/>
      <c r="W26" s="176">
        <f>入力用!J26</f>
        <v>0</v>
      </c>
      <c r="X26" s="177"/>
      <c r="Y26" s="177"/>
      <c r="Z26" s="178"/>
      <c r="AA26" s="179">
        <f>入力用!K26</f>
        <v>0</v>
      </c>
      <c r="AB26" s="180"/>
      <c r="AC26" s="180"/>
      <c r="AD26" s="181"/>
      <c r="AE26" s="180">
        <f t="shared" si="0"/>
        <v>0</v>
      </c>
      <c r="AF26" s="180"/>
      <c r="AG26" s="180"/>
      <c r="AH26" s="182"/>
      <c r="AI26" s="183">
        <f t="shared" si="2"/>
        <v>0</v>
      </c>
      <c r="AJ26" s="184"/>
      <c r="AK26" s="184"/>
      <c r="AL26" s="184"/>
      <c r="AM26" s="184" t="e">
        <f>IF(VLOOKUP($A25,入力用!$B:$R,BE$91,FALSE)=0,"",VLOOKUP($A25,入力用!$B:$R,BE$91,FALSE))</f>
        <v>#VALUE!</v>
      </c>
      <c r="AN26" s="184"/>
      <c r="AO26" s="184"/>
      <c r="AP26" s="184"/>
      <c r="AQ26" s="184" t="e">
        <f>IF(VLOOKUP($A25,入力用!$B:$R,BI$91,FALSE)=0,"",VLOOKUP($A25,入力用!$B:$R,BI$91,FALSE))</f>
        <v>#VALUE!</v>
      </c>
      <c r="AR26" s="184"/>
      <c r="AS26" s="184"/>
      <c r="AT26" s="185"/>
      <c r="AU26" s="18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70">
        <v>43</v>
      </c>
      <c r="BN26" s="171"/>
      <c r="BO26" s="172"/>
      <c r="BP26" s="173" t="str">
        <f>IF(VLOOKUP($BM26,入力用!$B:$R,BP$91,FALSE)=0,"",VLOOKUP($BM26,入力用!$B:$R,BP$91,FALSE))</f>
        <v/>
      </c>
      <c r="BQ26" s="174"/>
      <c r="BR26" s="174"/>
      <c r="BS26" s="174"/>
      <c r="BT26" s="174"/>
      <c r="BU26" s="174"/>
      <c r="BV26" s="174"/>
      <c r="BW26" s="174"/>
      <c r="BX26" s="174"/>
      <c r="BY26" s="174"/>
      <c r="BZ26" s="174"/>
      <c r="CA26" s="174"/>
      <c r="CB26" s="174"/>
      <c r="CC26" s="174"/>
      <c r="CD26" s="174"/>
      <c r="CE26" s="174"/>
      <c r="CF26" s="174"/>
      <c r="CG26" s="174"/>
      <c r="CH26" s="175"/>
      <c r="CI26" s="198">
        <f>入力用!J56</f>
        <v>0</v>
      </c>
      <c r="CJ26" s="180"/>
      <c r="CK26" s="180"/>
      <c r="CL26" s="180"/>
      <c r="CM26" s="179">
        <f>入力用!K56</f>
        <v>0</v>
      </c>
      <c r="CN26" s="180"/>
      <c r="CO26" s="180"/>
      <c r="CP26" s="181"/>
      <c r="CQ26" s="180">
        <f t="shared" si="1"/>
        <v>0</v>
      </c>
      <c r="CR26" s="180"/>
      <c r="CS26" s="180"/>
      <c r="CT26" s="182"/>
      <c r="CU26" s="183">
        <f t="shared" si="3"/>
        <v>0</v>
      </c>
      <c r="CV26" s="184"/>
      <c r="CW26" s="184"/>
      <c r="CX26" s="184"/>
      <c r="CY26" s="184" t="e">
        <f>IF(VLOOKUP($BM25,入力用!$B:$R,DQ$91,FALSE)=0,"",VLOOKUP($BM25,入力用!$B:$R,DQ$91,FALSE))</f>
        <v>#VALUE!</v>
      </c>
      <c r="CZ26" s="184"/>
      <c r="DA26" s="184"/>
      <c r="DB26" s="184"/>
      <c r="DC26" s="184" t="e">
        <f>IF(VLOOKUP($BM25,入力用!$B:$R,DU$91,FALSE)=0,"",VLOOKUP($BM25,入力用!$B:$R,DU$91,FALSE))</f>
        <v>#VALUE!</v>
      </c>
      <c r="DD26" s="184"/>
      <c r="DE26" s="184"/>
      <c r="DF26" s="185"/>
      <c r="DG26" s="18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</row>
    <row r="27" spans="1:128" ht="30" customHeight="1">
      <c r="A27" s="170">
        <v>14</v>
      </c>
      <c r="B27" s="171"/>
      <c r="C27" s="172"/>
      <c r="D27" s="173" t="str">
        <f>IF(VLOOKUP($A27,入力用!$B:$R,D$91,FALSE)=0,"",VLOOKUP($A27,入力用!$B:$R,D$91,FALSE))</f>
        <v/>
      </c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5"/>
      <c r="W27" s="176">
        <f>入力用!J27</f>
        <v>0</v>
      </c>
      <c r="X27" s="177"/>
      <c r="Y27" s="177"/>
      <c r="Z27" s="178"/>
      <c r="AA27" s="179">
        <f>入力用!K27</f>
        <v>0</v>
      </c>
      <c r="AB27" s="180"/>
      <c r="AC27" s="180"/>
      <c r="AD27" s="181"/>
      <c r="AE27" s="180">
        <f t="shared" si="0"/>
        <v>0</v>
      </c>
      <c r="AF27" s="180"/>
      <c r="AG27" s="180"/>
      <c r="AH27" s="182"/>
      <c r="AI27" s="183">
        <f t="shared" si="2"/>
        <v>0</v>
      </c>
      <c r="AJ27" s="184"/>
      <c r="AK27" s="184"/>
      <c r="AL27" s="184"/>
      <c r="AM27" s="184" t="e">
        <f>IF(VLOOKUP($A26,入力用!$B:$R,BE$91,FALSE)=0,"",VLOOKUP($A26,入力用!$B:$R,BE$91,FALSE))</f>
        <v>#VALUE!</v>
      </c>
      <c r="AN27" s="184"/>
      <c r="AO27" s="184"/>
      <c r="AP27" s="184"/>
      <c r="AQ27" s="184" t="e">
        <f>IF(VLOOKUP($A26,入力用!$B:$R,BI$91,FALSE)=0,"",VLOOKUP($A26,入力用!$B:$R,BI$91,FALSE))</f>
        <v>#VALUE!</v>
      </c>
      <c r="AR27" s="184"/>
      <c r="AS27" s="184"/>
      <c r="AT27" s="185"/>
      <c r="AU27" s="18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70">
        <v>44</v>
      </c>
      <c r="BN27" s="171"/>
      <c r="BO27" s="172"/>
      <c r="BP27" s="173" t="str">
        <f>IF(VLOOKUP($BM27,入力用!$B:$R,BP$91,FALSE)=0,"",VLOOKUP($BM27,入力用!$B:$R,BP$91,FALSE))</f>
        <v/>
      </c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  <c r="CE27" s="174"/>
      <c r="CF27" s="174"/>
      <c r="CG27" s="174"/>
      <c r="CH27" s="175"/>
      <c r="CI27" s="198">
        <f>入力用!J57</f>
        <v>0</v>
      </c>
      <c r="CJ27" s="180"/>
      <c r="CK27" s="180"/>
      <c r="CL27" s="180"/>
      <c r="CM27" s="179">
        <f>入力用!K57</f>
        <v>0</v>
      </c>
      <c r="CN27" s="180"/>
      <c r="CO27" s="180"/>
      <c r="CP27" s="181"/>
      <c r="CQ27" s="180">
        <f t="shared" si="1"/>
        <v>0</v>
      </c>
      <c r="CR27" s="180"/>
      <c r="CS27" s="180"/>
      <c r="CT27" s="182"/>
      <c r="CU27" s="183">
        <f t="shared" si="3"/>
        <v>0</v>
      </c>
      <c r="CV27" s="184"/>
      <c r="CW27" s="184"/>
      <c r="CX27" s="184"/>
      <c r="CY27" s="184" t="e">
        <f>IF(VLOOKUP($BM26,入力用!$B:$R,DQ$91,FALSE)=0,"",VLOOKUP($BM26,入力用!$B:$R,DQ$91,FALSE))</f>
        <v>#VALUE!</v>
      </c>
      <c r="CZ27" s="184"/>
      <c r="DA27" s="184"/>
      <c r="DB27" s="184"/>
      <c r="DC27" s="184" t="e">
        <f>IF(VLOOKUP($BM26,入力用!$B:$R,DU$91,FALSE)=0,"",VLOOKUP($BM26,入力用!$B:$R,DU$91,FALSE))</f>
        <v>#VALUE!</v>
      </c>
      <c r="DD27" s="184"/>
      <c r="DE27" s="184"/>
      <c r="DF27" s="185"/>
      <c r="DG27" s="18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</row>
    <row r="28" spans="1:128" ht="30" customHeight="1">
      <c r="A28" s="170">
        <v>15</v>
      </c>
      <c r="B28" s="171"/>
      <c r="C28" s="172"/>
      <c r="D28" s="173" t="str">
        <f>IF(VLOOKUP($A28,入力用!$B:$R,D$91,FALSE)=0,"",VLOOKUP($A28,入力用!$B:$R,D$91,FALSE))</f>
        <v/>
      </c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5"/>
      <c r="W28" s="176">
        <f>入力用!J28</f>
        <v>0</v>
      </c>
      <c r="X28" s="177"/>
      <c r="Y28" s="177"/>
      <c r="Z28" s="178"/>
      <c r="AA28" s="179">
        <f>入力用!K28</f>
        <v>0</v>
      </c>
      <c r="AB28" s="180"/>
      <c r="AC28" s="180"/>
      <c r="AD28" s="181"/>
      <c r="AE28" s="180">
        <f t="shared" si="0"/>
        <v>0</v>
      </c>
      <c r="AF28" s="180"/>
      <c r="AG28" s="180"/>
      <c r="AH28" s="182"/>
      <c r="AI28" s="183">
        <f t="shared" si="2"/>
        <v>0</v>
      </c>
      <c r="AJ28" s="184"/>
      <c r="AK28" s="184"/>
      <c r="AL28" s="184"/>
      <c r="AM28" s="184" t="e">
        <f>IF(VLOOKUP($A27,入力用!$B:$R,BE$91,FALSE)=0,"",VLOOKUP($A27,入力用!$B:$R,BE$91,FALSE))</f>
        <v>#VALUE!</v>
      </c>
      <c r="AN28" s="184"/>
      <c r="AO28" s="184"/>
      <c r="AP28" s="184"/>
      <c r="AQ28" s="184" t="e">
        <f>IF(VLOOKUP($A27,入力用!$B:$R,BI$91,FALSE)=0,"",VLOOKUP($A27,入力用!$B:$R,BI$91,FALSE))</f>
        <v>#VALUE!</v>
      </c>
      <c r="AR28" s="184"/>
      <c r="AS28" s="184"/>
      <c r="AT28" s="185"/>
      <c r="AU28" s="18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70">
        <v>45</v>
      </c>
      <c r="BN28" s="171"/>
      <c r="BO28" s="172"/>
      <c r="BP28" s="173" t="str">
        <f>IF(VLOOKUP($BM28,入力用!$B:$R,BP$91,FALSE)=0,"",VLOOKUP($BM28,入力用!$B:$R,BP$91,FALSE))</f>
        <v/>
      </c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174"/>
      <c r="CB28" s="174"/>
      <c r="CC28" s="174"/>
      <c r="CD28" s="174"/>
      <c r="CE28" s="174"/>
      <c r="CF28" s="174"/>
      <c r="CG28" s="174"/>
      <c r="CH28" s="175"/>
      <c r="CI28" s="198">
        <f>入力用!J58</f>
        <v>0</v>
      </c>
      <c r="CJ28" s="180"/>
      <c r="CK28" s="180"/>
      <c r="CL28" s="180"/>
      <c r="CM28" s="179">
        <f>入力用!K58</f>
        <v>0</v>
      </c>
      <c r="CN28" s="180"/>
      <c r="CO28" s="180"/>
      <c r="CP28" s="181"/>
      <c r="CQ28" s="180">
        <f t="shared" si="1"/>
        <v>0</v>
      </c>
      <c r="CR28" s="180"/>
      <c r="CS28" s="180"/>
      <c r="CT28" s="182"/>
      <c r="CU28" s="183">
        <f t="shared" si="3"/>
        <v>0</v>
      </c>
      <c r="CV28" s="184"/>
      <c r="CW28" s="184"/>
      <c r="CX28" s="184"/>
      <c r="CY28" s="184" t="e">
        <f>IF(VLOOKUP($BM27,入力用!$B:$R,DQ$91,FALSE)=0,"",VLOOKUP($BM27,入力用!$B:$R,DQ$91,FALSE))</f>
        <v>#VALUE!</v>
      </c>
      <c r="CZ28" s="184"/>
      <c r="DA28" s="184"/>
      <c r="DB28" s="184"/>
      <c r="DC28" s="184" t="e">
        <f>IF(VLOOKUP($BM27,入力用!$B:$R,DU$91,FALSE)=0,"",VLOOKUP($BM27,入力用!$B:$R,DU$91,FALSE))</f>
        <v>#VALUE!</v>
      </c>
      <c r="DD28" s="184"/>
      <c r="DE28" s="184"/>
      <c r="DF28" s="185"/>
      <c r="DG28" s="18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</row>
    <row r="29" spans="1:128" ht="30" customHeight="1">
      <c r="A29" s="170">
        <v>16</v>
      </c>
      <c r="B29" s="171"/>
      <c r="C29" s="172"/>
      <c r="D29" s="173" t="str">
        <f>IF(VLOOKUP($A29,入力用!$B:$R,D$91,FALSE)=0,"",VLOOKUP($A29,入力用!$B:$R,D$91,FALSE))</f>
        <v/>
      </c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5"/>
      <c r="W29" s="176">
        <f>入力用!J29</f>
        <v>0</v>
      </c>
      <c r="X29" s="177"/>
      <c r="Y29" s="177"/>
      <c r="Z29" s="178"/>
      <c r="AA29" s="179">
        <f>入力用!K29</f>
        <v>0</v>
      </c>
      <c r="AB29" s="180"/>
      <c r="AC29" s="180"/>
      <c r="AD29" s="181"/>
      <c r="AE29" s="180">
        <f t="shared" si="0"/>
        <v>0</v>
      </c>
      <c r="AF29" s="180"/>
      <c r="AG29" s="180"/>
      <c r="AH29" s="182"/>
      <c r="AI29" s="183">
        <f t="shared" si="2"/>
        <v>0</v>
      </c>
      <c r="AJ29" s="184"/>
      <c r="AK29" s="184"/>
      <c r="AL29" s="184"/>
      <c r="AM29" s="184" t="e">
        <f>IF(VLOOKUP($A28,入力用!$B:$R,BE$91,FALSE)=0,"",VLOOKUP($A28,入力用!$B:$R,BE$91,FALSE))</f>
        <v>#VALUE!</v>
      </c>
      <c r="AN29" s="184"/>
      <c r="AO29" s="184"/>
      <c r="AP29" s="184"/>
      <c r="AQ29" s="184" t="e">
        <f>IF(VLOOKUP($A28,入力用!$B:$R,BI$91,FALSE)=0,"",VLOOKUP($A28,入力用!$B:$R,BI$91,FALSE))</f>
        <v>#VALUE!</v>
      </c>
      <c r="AR29" s="184"/>
      <c r="AS29" s="184"/>
      <c r="AT29" s="185"/>
      <c r="AU29" s="18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70">
        <v>46</v>
      </c>
      <c r="BN29" s="171"/>
      <c r="BO29" s="172"/>
      <c r="BP29" s="173" t="str">
        <f>IF(VLOOKUP($BM29,入力用!$B:$R,BP$91,FALSE)=0,"",VLOOKUP($BM29,入力用!$B:$R,BP$91,FALSE))</f>
        <v/>
      </c>
      <c r="BQ29" s="174"/>
      <c r="BR29" s="174"/>
      <c r="BS29" s="174"/>
      <c r="BT29" s="174"/>
      <c r="BU29" s="174"/>
      <c r="BV29" s="174"/>
      <c r="BW29" s="174"/>
      <c r="BX29" s="174"/>
      <c r="BY29" s="174"/>
      <c r="BZ29" s="174"/>
      <c r="CA29" s="174"/>
      <c r="CB29" s="174"/>
      <c r="CC29" s="174"/>
      <c r="CD29" s="174"/>
      <c r="CE29" s="174"/>
      <c r="CF29" s="174"/>
      <c r="CG29" s="174"/>
      <c r="CH29" s="175"/>
      <c r="CI29" s="198">
        <f>入力用!J59</f>
        <v>0</v>
      </c>
      <c r="CJ29" s="180"/>
      <c r="CK29" s="180"/>
      <c r="CL29" s="180"/>
      <c r="CM29" s="179">
        <f>入力用!K59</f>
        <v>0</v>
      </c>
      <c r="CN29" s="180"/>
      <c r="CO29" s="180"/>
      <c r="CP29" s="181"/>
      <c r="CQ29" s="180">
        <f t="shared" si="1"/>
        <v>0</v>
      </c>
      <c r="CR29" s="180"/>
      <c r="CS29" s="180"/>
      <c r="CT29" s="182"/>
      <c r="CU29" s="183">
        <f t="shared" si="3"/>
        <v>0</v>
      </c>
      <c r="CV29" s="184"/>
      <c r="CW29" s="184"/>
      <c r="CX29" s="184"/>
      <c r="CY29" s="184" t="e">
        <f>IF(VLOOKUP($BM28,入力用!$B:$R,DQ$91,FALSE)=0,"",VLOOKUP($BM28,入力用!$B:$R,DQ$91,FALSE))</f>
        <v>#VALUE!</v>
      </c>
      <c r="CZ29" s="184"/>
      <c r="DA29" s="184"/>
      <c r="DB29" s="184"/>
      <c r="DC29" s="184" t="e">
        <f>IF(VLOOKUP($BM28,入力用!$B:$R,DU$91,FALSE)=0,"",VLOOKUP($BM28,入力用!$B:$R,DU$91,FALSE))</f>
        <v>#VALUE!</v>
      </c>
      <c r="DD29" s="184"/>
      <c r="DE29" s="184"/>
      <c r="DF29" s="185"/>
      <c r="DG29" s="18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</row>
    <row r="30" spans="1:128" ht="30" customHeight="1">
      <c r="A30" s="170">
        <v>17</v>
      </c>
      <c r="B30" s="171"/>
      <c r="C30" s="172"/>
      <c r="D30" s="173" t="str">
        <f>IF(VLOOKUP($A30,入力用!$B:$R,D$91,FALSE)=0,"",VLOOKUP($A30,入力用!$B:$R,D$91,FALSE))</f>
        <v/>
      </c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5"/>
      <c r="W30" s="176">
        <f>入力用!J30</f>
        <v>0</v>
      </c>
      <c r="X30" s="177"/>
      <c r="Y30" s="177"/>
      <c r="Z30" s="178"/>
      <c r="AA30" s="179">
        <f>入力用!K30</f>
        <v>0</v>
      </c>
      <c r="AB30" s="180"/>
      <c r="AC30" s="180"/>
      <c r="AD30" s="181"/>
      <c r="AE30" s="180">
        <f t="shared" si="0"/>
        <v>0</v>
      </c>
      <c r="AF30" s="180"/>
      <c r="AG30" s="180"/>
      <c r="AH30" s="182"/>
      <c r="AI30" s="183">
        <f t="shared" si="2"/>
        <v>0</v>
      </c>
      <c r="AJ30" s="184"/>
      <c r="AK30" s="184"/>
      <c r="AL30" s="184"/>
      <c r="AM30" s="184" t="e">
        <f>IF(VLOOKUP($A29,入力用!$B:$R,BE$91,FALSE)=0,"",VLOOKUP($A29,入力用!$B:$R,BE$91,FALSE))</f>
        <v>#VALUE!</v>
      </c>
      <c r="AN30" s="184"/>
      <c r="AO30" s="184"/>
      <c r="AP30" s="184"/>
      <c r="AQ30" s="184" t="e">
        <f>IF(VLOOKUP($A29,入力用!$B:$R,BI$91,FALSE)=0,"",VLOOKUP($A29,入力用!$B:$R,BI$91,FALSE))</f>
        <v>#VALUE!</v>
      </c>
      <c r="AR30" s="184"/>
      <c r="AS30" s="184"/>
      <c r="AT30" s="185"/>
      <c r="AU30" s="18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70">
        <v>47</v>
      </c>
      <c r="BN30" s="171"/>
      <c r="BO30" s="172"/>
      <c r="BP30" s="173" t="str">
        <f>IF(VLOOKUP($BM30,入力用!$B:$R,BP$91,FALSE)=0,"",VLOOKUP($BM30,入力用!$B:$R,BP$91,FALSE))</f>
        <v/>
      </c>
      <c r="BQ30" s="174"/>
      <c r="BR30" s="174"/>
      <c r="BS30" s="174"/>
      <c r="BT30" s="174"/>
      <c r="BU30" s="174"/>
      <c r="BV30" s="174"/>
      <c r="BW30" s="174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5"/>
      <c r="CI30" s="198">
        <f>入力用!J60</f>
        <v>0</v>
      </c>
      <c r="CJ30" s="180"/>
      <c r="CK30" s="180"/>
      <c r="CL30" s="180"/>
      <c r="CM30" s="179">
        <f>入力用!K60</f>
        <v>0</v>
      </c>
      <c r="CN30" s="180"/>
      <c r="CO30" s="180"/>
      <c r="CP30" s="181"/>
      <c r="CQ30" s="180">
        <f t="shared" si="1"/>
        <v>0</v>
      </c>
      <c r="CR30" s="180"/>
      <c r="CS30" s="180"/>
      <c r="CT30" s="182"/>
      <c r="CU30" s="183">
        <f t="shared" si="3"/>
        <v>0</v>
      </c>
      <c r="CV30" s="184"/>
      <c r="CW30" s="184"/>
      <c r="CX30" s="184"/>
      <c r="CY30" s="184" t="e">
        <f>IF(VLOOKUP($BM29,入力用!$B:$R,DQ$91,FALSE)=0,"",VLOOKUP($BM29,入力用!$B:$R,DQ$91,FALSE))</f>
        <v>#VALUE!</v>
      </c>
      <c r="CZ30" s="184"/>
      <c r="DA30" s="184"/>
      <c r="DB30" s="184"/>
      <c r="DC30" s="184" t="e">
        <f>IF(VLOOKUP($BM29,入力用!$B:$R,DU$91,FALSE)=0,"",VLOOKUP($BM29,入力用!$B:$R,DU$91,FALSE))</f>
        <v>#VALUE!</v>
      </c>
      <c r="DD30" s="184"/>
      <c r="DE30" s="184"/>
      <c r="DF30" s="185"/>
      <c r="DG30" s="18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</row>
    <row r="31" spans="1:128" ht="30" customHeight="1">
      <c r="A31" s="170">
        <v>18</v>
      </c>
      <c r="B31" s="171"/>
      <c r="C31" s="172"/>
      <c r="D31" s="173" t="str">
        <f>IF(VLOOKUP($A31,入力用!$B:$R,D$91,FALSE)=0,"",VLOOKUP($A31,入力用!$B:$R,D$91,FALSE))</f>
        <v/>
      </c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5"/>
      <c r="W31" s="176">
        <f>入力用!J31</f>
        <v>0</v>
      </c>
      <c r="X31" s="177"/>
      <c r="Y31" s="177"/>
      <c r="Z31" s="178"/>
      <c r="AA31" s="179">
        <f>入力用!K31</f>
        <v>0</v>
      </c>
      <c r="AB31" s="180"/>
      <c r="AC31" s="180"/>
      <c r="AD31" s="181"/>
      <c r="AE31" s="180">
        <f t="shared" si="0"/>
        <v>0</v>
      </c>
      <c r="AF31" s="180"/>
      <c r="AG31" s="180"/>
      <c r="AH31" s="182"/>
      <c r="AI31" s="183">
        <f t="shared" si="2"/>
        <v>0</v>
      </c>
      <c r="AJ31" s="184"/>
      <c r="AK31" s="184"/>
      <c r="AL31" s="184"/>
      <c r="AM31" s="184" t="e">
        <f>IF(VLOOKUP($A30,入力用!$B:$R,BE$91,FALSE)=0,"",VLOOKUP($A30,入力用!$B:$R,BE$91,FALSE))</f>
        <v>#VALUE!</v>
      </c>
      <c r="AN31" s="184"/>
      <c r="AO31" s="184"/>
      <c r="AP31" s="184"/>
      <c r="AQ31" s="184" t="e">
        <f>IF(VLOOKUP($A30,入力用!$B:$R,BI$91,FALSE)=0,"",VLOOKUP($A30,入力用!$B:$R,BI$91,FALSE))</f>
        <v>#VALUE!</v>
      </c>
      <c r="AR31" s="184"/>
      <c r="AS31" s="184"/>
      <c r="AT31" s="185"/>
      <c r="AU31" s="18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70">
        <v>48</v>
      </c>
      <c r="BN31" s="171"/>
      <c r="BO31" s="172"/>
      <c r="BP31" s="173" t="str">
        <f>IF(VLOOKUP($BM31,入力用!$B:$R,BP$91,FALSE)=0,"",VLOOKUP($BM31,入力用!$B:$R,BP$91,FALSE))</f>
        <v/>
      </c>
      <c r="BQ31" s="174"/>
      <c r="BR31" s="174"/>
      <c r="BS31" s="174"/>
      <c r="BT31" s="174"/>
      <c r="BU31" s="174"/>
      <c r="BV31" s="174"/>
      <c r="BW31" s="174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5"/>
      <c r="CI31" s="198">
        <f>入力用!J61</f>
        <v>0</v>
      </c>
      <c r="CJ31" s="180"/>
      <c r="CK31" s="180"/>
      <c r="CL31" s="180"/>
      <c r="CM31" s="179">
        <f>入力用!K61</f>
        <v>0</v>
      </c>
      <c r="CN31" s="180"/>
      <c r="CO31" s="180"/>
      <c r="CP31" s="181"/>
      <c r="CQ31" s="180">
        <f t="shared" si="1"/>
        <v>0</v>
      </c>
      <c r="CR31" s="180"/>
      <c r="CS31" s="180"/>
      <c r="CT31" s="182"/>
      <c r="CU31" s="183">
        <f t="shared" si="3"/>
        <v>0</v>
      </c>
      <c r="CV31" s="184"/>
      <c r="CW31" s="184"/>
      <c r="CX31" s="184"/>
      <c r="CY31" s="184" t="e">
        <f>IF(VLOOKUP($BM30,入力用!$B:$R,DQ$91,FALSE)=0,"",VLOOKUP($BM30,入力用!$B:$R,DQ$91,FALSE))</f>
        <v>#VALUE!</v>
      </c>
      <c r="CZ31" s="184"/>
      <c r="DA31" s="184"/>
      <c r="DB31" s="184"/>
      <c r="DC31" s="184" t="e">
        <f>IF(VLOOKUP($BM30,入力用!$B:$R,DU$91,FALSE)=0,"",VLOOKUP($BM30,入力用!$B:$R,DU$91,FALSE))</f>
        <v>#VALUE!</v>
      </c>
      <c r="DD31" s="184"/>
      <c r="DE31" s="184"/>
      <c r="DF31" s="185"/>
      <c r="DG31" s="18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</row>
    <row r="32" spans="1:128" ht="30" customHeight="1">
      <c r="A32" s="170">
        <v>19</v>
      </c>
      <c r="B32" s="171"/>
      <c r="C32" s="172"/>
      <c r="D32" s="173" t="str">
        <f>IF(VLOOKUP($A32,入力用!$B:$R,D$91,FALSE)=0,"",VLOOKUP($A32,入力用!$B:$R,D$91,FALSE))</f>
        <v/>
      </c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5"/>
      <c r="W32" s="176">
        <f>入力用!J32</f>
        <v>0</v>
      </c>
      <c r="X32" s="177"/>
      <c r="Y32" s="177"/>
      <c r="Z32" s="178"/>
      <c r="AA32" s="179">
        <f>入力用!K32</f>
        <v>0</v>
      </c>
      <c r="AB32" s="180"/>
      <c r="AC32" s="180"/>
      <c r="AD32" s="181"/>
      <c r="AE32" s="180">
        <f t="shared" si="0"/>
        <v>0</v>
      </c>
      <c r="AF32" s="180"/>
      <c r="AG32" s="180"/>
      <c r="AH32" s="182"/>
      <c r="AI32" s="183">
        <f t="shared" si="2"/>
        <v>0</v>
      </c>
      <c r="AJ32" s="184"/>
      <c r="AK32" s="184"/>
      <c r="AL32" s="184"/>
      <c r="AM32" s="184" t="e">
        <f>IF(VLOOKUP($A31,入力用!$B:$R,BE$91,FALSE)=0,"",VLOOKUP($A31,入力用!$B:$R,BE$91,FALSE))</f>
        <v>#VALUE!</v>
      </c>
      <c r="AN32" s="184"/>
      <c r="AO32" s="184"/>
      <c r="AP32" s="184"/>
      <c r="AQ32" s="184" t="e">
        <f>IF(VLOOKUP($A31,入力用!$B:$R,BI$91,FALSE)=0,"",VLOOKUP($A31,入力用!$B:$R,BI$91,FALSE))</f>
        <v>#VALUE!</v>
      </c>
      <c r="AR32" s="184"/>
      <c r="AS32" s="184"/>
      <c r="AT32" s="185"/>
      <c r="AU32" s="18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70">
        <v>49</v>
      </c>
      <c r="BN32" s="171"/>
      <c r="BO32" s="172"/>
      <c r="BP32" s="173" t="str">
        <f>IF(VLOOKUP($BM32,入力用!$B:$R,BP$91,FALSE)=0,"",VLOOKUP($BM32,入力用!$B:$R,BP$91,FALSE))</f>
        <v/>
      </c>
      <c r="BQ32" s="174"/>
      <c r="BR32" s="174"/>
      <c r="BS32" s="174"/>
      <c r="BT32" s="174"/>
      <c r="BU32" s="174"/>
      <c r="BV32" s="174"/>
      <c r="BW32" s="174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5"/>
      <c r="CI32" s="198">
        <f>入力用!J62</f>
        <v>0</v>
      </c>
      <c r="CJ32" s="180"/>
      <c r="CK32" s="180"/>
      <c r="CL32" s="180"/>
      <c r="CM32" s="179">
        <f>入力用!K62</f>
        <v>0</v>
      </c>
      <c r="CN32" s="180"/>
      <c r="CO32" s="180"/>
      <c r="CP32" s="181"/>
      <c r="CQ32" s="180">
        <f t="shared" si="1"/>
        <v>0</v>
      </c>
      <c r="CR32" s="180"/>
      <c r="CS32" s="180"/>
      <c r="CT32" s="182"/>
      <c r="CU32" s="183">
        <f t="shared" si="3"/>
        <v>0</v>
      </c>
      <c r="CV32" s="184"/>
      <c r="CW32" s="184"/>
      <c r="CX32" s="184"/>
      <c r="CY32" s="184" t="e">
        <f>IF(VLOOKUP($BM31,入力用!$B:$R,DQ$91,FALSE)=0,"",VLOOKUP($BM31,入力用!$B:$R,DQ$91,FALSE))</f>
        <v>#VALUE!</v>
      </c>
      <c r="CZ32" s="184"/>
      <c r="DA32" s="184"/>
      <c r="DB32" s="184"/>
      <c r="DC32" s="184" t="e">
        <f>IF(VLOOKUP($BM31,入力用!$B:$R,DU$91,FALSE)=0,"",VLOOKUP($BM31,入力用!$B:$R,DU$91,FALSE))</f>
        <v>#VALUE!</v>
      </c>
      <c r="DD32" s="184"/>
      <c r="DE32" s="184"/>
      <c r="DF32" s="185"/>
      <c r="DG32" s="18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</row>
    <row r="33" spans="1:136" ht="30" customHeight="1">
      <c r="A33" s="170">
        <v>20</v>
      </c>
      <c r="B33" s="171"/>
      <c r="C33" s="172"/>
      <c r="D33" s="173" t="str">
        <f>IF(VLOOKUP($A33,入力用!$B:$R,D$91,FALSE)=0,"",VLOOKUP($A33,入力用!$B:$R,D$91,FALSE))</f>
        <v/>
      </c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5"/>
      <c r="W33" s="176">
        <f>入力用!J33</f>
        <v>0</v>
      </c>
      <c r="X33" s="177"/>
      <c r="Y33" s="177"/>
      <c r="Z33" s="178"/>
      <c r="AA33" s="179">
        <f>入力用!K33</f>
        <v>0</v>
      </c>
      <c r="AB33" s="180"/>
      <c r="AC33" s="180"/>
      <c r="AD33" s="181"/>
      <c r="AE33" s="180">
        <f t="shared" si="0"/>
        <v>0</v>
      </c>
      <c r="AF33" s="180"/>
      <c r="AG33" s="180"/>
      <c r="AH33" s="182"/>
      <c r="AI33" s="183">
        <f t="shared" si="2"/>
        <v>0</v>
      </c>
      <c r="AJ33" s="184"/>
      <c r="AK33" s="184"/>
      <c r="AL33" s="184"/>
      <c r="AM33" s="184" t="e">
        <f>IF(VLOOKUP($A32,入力用!$B:$R,BE$91,FALSE)=0,"",VLOOKUP($A32,入力用!$B:$R,BE$91,FALSE))</f>
        <v>#VALUE!</v>
      </c>
      <c r="AN33" s="184"/>
      <c r="AO33" s="184"/>
      <c r="AP33" s="184"/>
      <c r="AQ33" s="184" t="e">
        <f>IF(VLOOKUP($A32,入力用!$B:$R,BI$91,FALSE)=0,"",VLOOKUP($A32,入力用!$B:$R,BI$91,FALSE))</f>
        <v>#VALUE!</v>
      </c>
      <c r="AR33" s="184"/>
      <c r="AS33" s="184"/>
      <c r="AT33" s="185"/>
      <c r="AU33" s="18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70">
        <v>50</v>
      </c>
      <c r="BN33" s="171"/>
      <c r="BO33" s="172"/>
      <c r="BP33" s="173" t="str">
        <f>IF(VLOOKUP($BM33,入力用!$B:$R,BP$91,FALSE)=0,"",VLOOKUP($BM33,入力用!$B:$R,BP$91,FALSE))</f>
        <v/>
      </c>
      <c r="BQ33" s="174"/>
      <c r="BR33" s="174"/>
      <c r="BS33" s="174"/>
      <c r="BT33" s="174"/>
      <c r="BU33" s="174"/>
      <c r="BV33" s="174"/>
      <c r="BW33" s="174"/>
      <c r="BX33" s="174"/>
      <c r="BY33" s="174"/>
      <c r="BZ33" s="174"/>
      <c r="CA33" s="174"/>
      <c r="CB33" s="174"/>
      <c r="CC33" s="174"/>
      <c r="CD33" s="174"/>
      <c r="CE33" s="174"/>
      <c r="CF33" s="174"/>
      <c r="CG33" s="174"/>
      <c r="CH33" s="175"/>
      <c r="CI33" s="198">
        <f>入力用!J63</f>
        <v>0</v>
      </c>
      <c r="CJ33" s="180"/>
      <c r="CK33" s="180"/>
      <c r="CL33" s="180"/>
      <c r="CM33" s="179">
        <f>入力用!K63</f>
        <v>0</v>
      </c>
      <c r="CN33" s="180"/>
      <c r="CO33" s="180"/>
      <c r="CP33" s="181"/>
      <c r="CQ33" s="180">
        <f t="shared" si="1"/>
        <v>0</v>
      </c>
      <c r="CR33" s="180"/>
      <c r="CS33" s="180"/>
      <c r="CT33" s="182"/>
      <c r="CU33" s="183">
        <f t="shared" si="3"/>
        <v>0</v>
      </c>
      <c r="CV33" s="184"/>
      <c r="CW33" s="184"/>
      <c r="CX33" s="184"/>
      <c r="CY33" s="184" t="e">
        <f>IF(VLOOKUP($BM32,入力用!$B:$R,DQ$91,FALSE)=0,"",VLOOKUP($BM32,入力用!$B:$R,DQ$91,FALSE))</f>
        <v>#VALUE!</v>
      </c>
      <c r="CZ33" s="184"/>
      <c r="DA33" s="184"/>
      <c r="DB33" s="184"/>
      <c r="DC33" s="184" t="e">
        <f>IF(VLOOKUP($BM32,入力用!$B:$R,DU$91,FALSE)=0,"",VLOOKUP($BM32,入力用!$B:$R,DU$91,FALSE))</f>
        <v>#VALUE!</v>
      </c>
      <c r="DD33" s="184"/>
      <c r="DE33" s="184"/>
      <c r="DF33" s="185"/>
      <c r="DG33" s="18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</row>
    <row r="34" spans="1:136" ht="30" customHeight="1">
      <c r="A34" s="170">
        <v>21</v>
      </c>
      <c r="B34" s="171"/>
      <c r="C34" s="172"/>
      <c r="D34" s="173" t="str">
        <f>IF(VLOOKUP($A34,入力用!$B:$R,D$91,FALSE)=0,"",VLOOKUP($A34,入力用!$B:$R,D$91,FALSE))</f>
        <v/>
      </c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4"/>
      <c r="V34" s="175"/>
      <c r="W34" s="176">
        <f>入力用!J34</f>
        <v>0</v>
      </c>
      <c r="X34" s="177"/>
      <c r="Y34" s="177"/>
      <c r="Z34" s="178"/>
      <c r="AA34" s="179">
        <f>入力用!K34</f>
        <v>0</v>
      </c>
      <c r="AB34" s="180"/>
      <c r="AC34" s="180"/>
      <c r="AD34" s="181"/>
      <c r="AE34" s="180">
        <f t="shared" si="0"/>
        <v>0</v>
      </c>
      <c r="AF34" s="180"/>
      <c r="AG34" s="180"/>
      <c r="AH34" s="182"/>
      <c r="AI34" s="183">
        <f t="shared" si="2"/>
        <v>0</v>
      </c>
      <c r="AJ34" s="184"/>
      <c r="AK34" s="184"/>
      <c r="AL34" s="184"/>
      <c r="AM34" s="184" t="e">
        <f>IF(VLOOKUP($A33,入力用!$B:$R,BE$91,FALSE)=0,"",VLOOKUP($A33,入力用!$B:$R,BE$91,FALSE))</f>
        <v>#VALUE!</v>
      </c>
      <c r="AN34" s="184"/>
      <c r="AO34" s="184"/>
      <c r="AP34" s="184"/>
      <c r="AQ34" s="184" t="e">
        <f>IF(VLOOKUP($A33,入力用!$B:$R,BI$91,FALSE)=0,"",VLOOKUP($A33,入力用!$B:$R,BI$91,FALSE))</f>
        <v>#VALUE!</v>
      </c>
      <c r="AR34" s="184"/>
      <c r="AS34" s="184"/>
      <c r="AT34" s="185"/>
      <c r="AU34" s="18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70">
        <v>51</v>
      </c>
      <c r="BN34" s="171"/>
      <c r="BO34" s="172"/>
      <c r="BP34" s="173" t="str">
        <f>IF(VLOOKUP($BM34,入力用!$B:$R,BP$91,FALSE)=0,"",VLOOKUP($BM34,入力用!$B:$R,BP$91,FALSE))</f>
        <v/>
      </c>
      <c r="BQ34" s="174"/>
      <c r="BR34" s="174"/>
      <c r="BS34" s="174"/>
      <c r="BT34" s="174"/>
      <c r="BU34" s="174"/>
      <c r="BV34" s="174"/>
      <c r="BW34" s="174"/>
      <c r="BX34" s="174"/>
      <c r="BY34" s="174"/>
      <c r="BZ34" s="174"/>
      <c r="CA34" s="174"/>
      <c r="CB34" s="174"/>
      <c r="CC34" s="174"/>
      <c r="CD34" s="174"/>
      <c r="CE34" s="174"/>
      <c r="CF34" s="174"/>
      <c r="CG34" s="174"/>
      <c r="CH34" s="175"/>
      <c r="CI34" s="198">
        <f>入力用!J64</f>
        <v>0</v>
      </c>
      <c r="CJ34" s="180"/>
      <c r="CK34" s="180"/>
      <c r="CL34" s="180"/>
      <c r="CM34" s="179">
        <f>入力用!K64</f>
        <v>0</v>
      </c>
      <c r="CN34" s="180"/>
      <c r="CO34" s="180"/>
      <c r="CP34" s="181"/>
      <c r="CQ34" s="180">
        <f t="shared" si="1"/>
        <v>0</v>
      </c>
      <c r="CR34" s="180"/>
      <c r="CS34" s="180"/>
      <c r="CT34" s="182"/>
      <c r="CU34" s="183">
        <f t="shared" si="3"/>
        <v>0</v>
      </c>
      <c r="CV34" s="184"/>
      <c r="CW34" s="184"/>
      <c r="CX34" s="184"/>
      <c r="CY34" s="184" t="e">
        <f>IF(VLOOKUP($BM33,入力用!$B:$R,DQ$91,FALSE)=0,"",VLOOKUP($BM33,入力用!$B:$R,DQ$91,FALSE))</f>
        <v>#VALUE!</v>
      </c>
      <c r="CZ34" s="184"/>
      <c r="DA34" s="184"/>
      <c r="DB34" s="184"/>
      <c r="DC34" s="184" t="e">
        <f>IF(VLOOKUP($BM33,入力用!$B:$R,DU$91,FALSE)=0,"",VLOOKUP($BM33,入力用!$B:$R,DU$91,FALSE))</f>
        <v>#VALUE!</v>
      </c>
      <c r="DD34" s="184"/>
      <c r="DE34" s="184"/>
      <c r="DF34" s="185"/>
      <c r="DG34" s="18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</row>
    <row r="35" spans="1:136" ht="30" customHeight="1">
      <c r="A35" s="170">
        <v>22</v>
      </c>
      <c r="B35" s="171"/>
      <c r="C35" s="172"/>
      <c r="D35" s="173" t="str">
        <f>IF(VLOOKUP($A35,入力用!$B:$R,D$91,FALSE)=0,"",VLOOKUP($A35,入力用!$B:$R,D$91,FALSE))</f>
        <v/>
      </c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5"/>
      <c r="W35" s="176">
        <f>入力用!J35</f>
        <v>0</v>
      </c>
      <c r="X35" s="177"/>
      <c r="Y35" s="177"/>
      <c r="Z35" s="178"/>
      <c r="AA35" s="179">
        <f>入力用!K35</f>
        <v>0</v>
      </c>
      <c r="AB35" s="180"/>
      <c r="AC35" s="180"/>
      <c r="AD35" s="181"/>
      <c r="AE35" s="180">
        <f t="shared" si="0"/>
        <v>0</v>
      </c>
      <c r="AF35" s="180"/>
      <c r="AG35" s="180"/>
      <c r="AH35" s="182"/>
      <c r="AI35" s="183">
        <f t="shared" si="2"/>
        <v>0</v>
      </c>
      <c r="AJ35" s="184"/>
      <c r="AK35" s="184"/>
      <c r="AL35" s="184"/>
      <c r="AM35" s="184" t="e">
        <f>IF(VLOOKUP($A34,入力用!$B:$R,BE$91,FALSE)=0,"",VLOOKUP($A34,入力用!$B:$R,BE$91,FALSE))</f>
        <v>#VALUE!</v>
      </c>
      <c r="AN35" s="184"/>
      <c r="AO35" s="184"/>
      <c r="AP35" s="184"/>
      <c r="AQ35" s="184" t="e">
        <f>IF(VLOOKUP($A34,入力用!$B:$R,BI$91,FALSE)=0,"",VLOOKUP($A34,入力用!$B:$R,BI$91,FALSE))</f>
        <v>#VALUE!</v>
      </c>
      <c r="AR35" s="184"/>
      <c r="AS35" s="184"/>
      <c r="AT35" s="185"/>
      <c r="AU35" s="18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70">
        <v>52</v>
      </c>
      <c r="BN35" s="171"/>
      <c r="BO35" s="172"/>
      <c r="BP35" s="173" t="str">
        <f>IF(VLOOKUP($BM35,入力用!$B:$R,BP$91,FALSE)=0,"",VLOOKUP($BM35,入力用!$B:$R,BP$91,FALSE))</f>
        <v/>
      </c>
      <c r="BQ35" s="174"/>
      <c r="BR35" s="174"/>
      <c r="BS35" s="174"/>
      <c r="BT35" s="174"/>
      <c r="BU35" s="174"/>
      <c r="BV35" s="174"/>
      <c r="BW35" s="174"/>
      <c r="BX35" s="174"/>
      <c r="BY35" s="174"/>
      <c r="BZ35" s="174"/>
      <c r="CA35" s="174"/>
      <c r="CB35" s="174"/>
      <c r="CC35" s="174"/>
      <c r="CD35" s="174"/>
      <c r="CE35" s="174"/>
      <c r="CF35" s="174"/>
      <c r="CG35" s="174"/>
      <c r="CH35" s="175"/>
      <c r="CI35" s="198">
        <f>入力用!J65</f>
        <v>0</v>
      </c>
      <c r="CJ35" s="180"/>
      <c r="CK35" s="180"/>
      <c r="CL35" s="180"/>
      <c r="CM35" s="179">
        <f>入力用!K65</f>
        <v>0</v>
      </c>
      <c r="CN35" s="180"/>
      <c r="CO35" s="180"/>
      <c r="CP35" s="181"/>
      <c r="CQ35" s="180">
        <f t="shared" si="1"/>
        <v>0</v>
      </c>
      <c r="CR35" s="180"/>
      <c r="CS35" s="180"/>
      <c r="CT35" s="182"/>
      <c r="CU35" s="183">
        <f t="shared" si="3"/>
        <v>0</v>
      </c>
      <c r="CV35" s="184"/>
      <c r="CW35" s="184"/>
      <c r="CX35" s="184"/>
      <c r="CY35" s="184" t="e">
        <f>IF(VLOOKUP($BM34,入力用!$B:$R,DQ$91,FALSE)=0,"",VLOOKUP($BM34,入力用!$B:$R,DQ$91,FALSE))</f>
        <v>#VALUE!</v>
      </c>
      <c r="CZ35" s="184"/>
      <c r="DA35" s="184"/>
      <c r="DB35" s="184"/>
      <c r="DC35" s="184" t="e">
        <f>IF(VLOOKUP($BM34,入力用!$B:$R,DU$91,FALSE)=0,"",VLOOKUP($BM34,入力用!$B:$R,DU$91,FALSE))</f>
        <v>#VALUE!</v>
      </c>
      <c r="DD35" s="184"/>
      <c r="DE35" s="184"/>
      <c r="DF35" s="185"/>
      <c r="DG35" s="18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</row>
    <row r="36" spans="1:136" ht="30" customHeight="1">
      <c r="A36" s="170">
        <v>23</v>
      </c>
      <c r="B36" s="171"/>
      <c r="C36" s="172"/>
      <c r="D36" s="173" t="str">
        <f>IF(VLOOKUP($A36,入力用!$B:$R,D$91,FALSE)=0,"",VLOOKUP($A36,入力用!$B:$R,D$91,FALSE))</f>
        <v/>
      </c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5"/>
      <c r="W36" s="176">
        <f>入力用!J36</f>
        <v>0</v>
      </c>
      <c r="X36" s="177"/>
      <c r="Y36" s="177"/>
      <c r="Z36" s="178"/>
      <c r="AA36" s="179">
        <f>入力用!K36</f>
        <v>0</v>
      </c>
      <c r="AB36" s="180"/>
      <c r="AC36" s="180"/>
      <c r="AD36" s="181"/>
      <c r="AE36" s="180">
        <f t="shared" si="0"/>
        <v>0</v>
      </c>
      <c r="AF36" s="180"/>
      <c r="AG36" s="180"/>
      <c r="AH36" s="182"/>
      <c r="AI36" s="183">
        <f t="shared" si="2"/>
        <v>0</v>
      </c>
      <c r="AJ36" s="184"/>
      <c r="AK36" s="184"/>
      <c r="AL36" s="184"/>
      <c r="AM36" s="184" t="e">
        <f>IF(VLOOKUP($A35,入力用!$B:$R,BE$91,FALSE)=0,"",VLOOKUP($A35,入力用!$B:$R,BE$91,FALSE))</f>
        <v>#VALUE!</v>
      </c>
      <c r="AN36" s="184"/>
      <c r="AO36" s="184"/>
      <c r="AP36" s="184"/>
      <c r="AQ36" s="184" t="e">
        <f>IF(VLOOKUP($A35,入力用!$B:$R,BI$91,FALSE)=0,"",VLOOKUP($A35,入力用!$B:$R,BI$91,FALSE))</f>
        <v>#VALUE!</v>
      </c>
      <c r="AR36" s="184"/>
      <c r="AS36" s="184"/>
      <c r="AT36" s="185"/>
      <c r="AU36" s="18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70">
        <v>53</v>
      </c>
      <c r="BN36" s="171"/>
      <c r="BO36" s="172"/>
      <c r="BP36" s="173" t="str">
        <f>IF(VLOOKUP($BM36,入力用!$B:$R,BP$91,FALSE)=0,"",VLOOKUP($BM36,入力用!$B:$R,BP$91,FALSE))</f>
        <v/>
      </c>
      <c r="BQ36" s="174"/>
      <c r="BR36" s="174"/>
      <c r="BS36" s="174"/>
      <c r="BT36" s="174"/>
      <c r="BU36" s="174"/>
      <c r="BV36" s="174"/>
      <c r="BW36" s="174"/>
      <c r="BX36" s="174"/>
      <c r="BY36" s="174"/>
      <c r="BZ36" s="174"/>
      <c r="CA36" s="174"/>
      <c r="CB36" s="174"/>
      <c r="CC36" s="174"/>
      <c r="CD36" s="174"/>
      <c r="CE36" s="174"/>
      <c r="CF36" s="174"/>
      <c r="CG36" s="174"/>
      <c r="CH36" s="175"/>
      <c r="CI36" s="198">
        <f>入力用!J66</f>
        <v>0</v>
      </c>
      <c r="CJ36" s="180"/>
      <c r="CK36" s="180"/>
      <c r="CL36" s="180"/>
      <c r="CM36" s="179">
        <f>入力用!K66</f>
        <v>0</v>
      </c>
      <c r="CN36" s="180"/>
      <c r="CO36" s="180"/>
      <c r="CP36" s="181"/>
      <c r="CQ36" s="180">
        <f t="shared" si="1"/>
        <v>0</v>
      </c>
      <c r="CR36" s="180"/>
      <c r="CS36" s="180"/>
      <c r="CT36" s="182"/>
      <c r="CU36" s="183">
        <f t="shared" si="3"/>
        <v>0</v>
      </c>
      <c r="CV36" s="184"/>
      <c r="CW36" s="184"/>
      <c r="CX36" s="184"/>
      <c r="CY36" s="184" t="e">
        <f>IF(VLOOKUP($BM35,入力用!$B:$R,DQ$91,FALSE)=0,"",VLOOKUP($BM35,入力用!$B:$R,DQ$91,FALSE))</f>
        <v>#VALUE!</v>
      </c>
      <c r="CZ36" s="184"/>
      <c r="DA36" s="184"/>
      <c r="DB36" s="184"/>
      <c r="DC36" s="184" t="e">
        <f>IF(VLOOKUP($BM35,入力用!$B:$R,DU$91,FALSE)=0,"",VLOOKUP($BM35,入力用!$B:$R,DU$91,FALSE))</f>
        <v>#VALUE!</v>
      </c>
      <c r="DD36" s="184"/>
      <c r="DE36" s="184"/>
      <c r="DF36" s="185"/>
      <c r="DG36" s="18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</row>
    <row r="37" spans="1:136" ht="30" customHeight="1">
      <c r="A37" s="170">
        <v>24</v>
      </c>
      <c r="B37" s="171"/>
      <c r="C37" s="172"/>
      <c r="D37" s="173" t="str">
        <f>IF(VLOOKUP($A37,入力用!$B:$R,D$91,FALSE)=0,"",VLOOKUP($A37,入力用!$B:$R,D$91,FALSE))</f>
        <v/>
      </c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5"/>
      <c r="W37" s="176">
        <f>入力用!J37</f>
        <v>0</v>
      </c>
      <c r="X37" s="177"/>
      <c r="Y37" s="177"/>
      <c r="Z37" s="178"/>
      <c r="AA37" s="179">
        <f>入力用!K37</f>
        <v>0</v>
      </c>
      <c r="AB37" s="180"/>
      <c r="AC37" s="180"/>
      <c r="AD37" s="181"/>
      <c r="AE37" s="180">
        <f t="shared" si="0"/>
        <v>0</v>
      </c>
      <c r="AF37" s="180"/>
      <c r="AG37" s="180"/>
      <c r="AH37" s="182"/>
      <c r="AI37" s="183">
        <f t="shared" si="2"/>
        <v>0</v>
      </c>
      <c r="AJ37" s="184"/>
      <c r="AK37" s="184"/>
      <c r="AL37" s="184"/>
      <c r="AM37" s="184" t="e">
        <f>IF(VLOOKUP($A36,入力用!$B:$R,BE$91,FALSE)=0,"",VLOOKUP($A36,入力用!$B:$R,BE$91,FALSE))</f>
        <v>#VALUE!</v>
      </c>
      <c r="AN37" s="184"/>
      <c r="AO37" s="184"/>
      <c r="AP37" s="184"/>
      <c r="AQ37" s="184" t="e">
        <f>IF(VLOOKUP($A36,入力用!$B:$R,BI$91,FALSE)=0,"",VLOOKUP($A36,入力用!$B:$R,BI$91,FALSE))</f>
        <v>#VALUE!</v>
      </c>
      <c r="AR37" s="184"/>
      <c r="AS37" s="184"/>
      <c r="AT37" s="185"/>
      <c r="AU37" s="18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70">
        <v>54</v>
      </c>
      <c r="BN37" s="171"/>
      <c r="BO37" s="172"/>
      <c r="BP37" s="173" t="str">
        <f>IF(VLOOKUP($BM37,入力用!$B:$R,BP$91,FALSE)=0,"",VLOOKUP($BM37,入力用!$B:$R,BP$91,FALSE))</f>
        <v/>
      </c>
      <c r="BQ37" s="174"/>
      <c r="BR37" s="174"/>
      <c r="BS37" s="174"/>
      <c r="BT37" s="174"/>
      <c r="BU37" s="174"/>
      <c r="BV37" s="174"/>
      <c r="BW37" s="174"/>
      <c r="BX37" s="174"/>
      <c r="BY37" s="174"/>
      <c r="BZ37" s="174"/>
      <c r="CA37" s="174"/>
      <c r="CB37" s="174"/>
      <c r="CC37" s="174"/>
      <c r="CD37" s="174"/>
      <c r="CE37" s="174"/>
      <c r="CF37" s="174"/>
      <c r="CG37" s="174"/>
      <c r="CH37" s="175"/>
      <c r="CI37" s="198">
        <f>入力用!J67</f>
        <v>0</v>
      </c>
      <c r="CJ37" s="180"/>
      <c r="CK37" s="180"/>
      <c r="CL37" s="180"/>
      <c r="CM37" s="179">
        <f>入力用!K67</f>
        <v>0</v>
      </c>
      <c r="CN37" s="180"/>
      <c r="CO37" s="180"/>
      <c r="CP37" s="181"/>
      <c r="CQ37" s="180">
        <f t="shared" si="1"/>
        <v>0</v>
      </c>
      <c r="CR37" s="180"/>
      <c r="CS37" s="180"/>
      <c r="CT37" s="182"/>
      <c r="CU37" s="183">
        <f t="shared" si="3"/>
        <v>0</v>
      </c>
      <c r="CV37" s="184"/>
      <c r="CW37" s="184"/>
      <c r="CX37" s="184"/>
      <c r="CY37" s="184" t="e">
        <f>IF(VLOOKUP($BM36,入力用!$B:$R,DQ$91,FALSE)=0,"",VLOOKUP($BM36,入力用!$B:$R,DQ$91,FALSE))</f>
        <v>#VALUE!</v>
      </c>
      <c r="CZ37" s="184"/>
      <c r="DA37" s="184"/>
      <c r="DB37" s="184"/>
      <c r="DC37" s="184" t="e">
        <f>IF(VLOOKUP($BM36,入力用!$B:$R,DU$91,FALSE)=0,"",VLOOKUP($BM36,入力用!$B:$R,DU$91,FALSE))</f>
        <v>#VALUE!</v>
      </c>
      <c r="DD37" s="184"/>
      <c r="DE37" s="184"/>
      <c r="DF37" s="185"/>
      <c r="DG37" s="18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</row>
    <row r="38" spans="1:136" ht="30" customHeight="1">
      <c r="A38" s="170">
        <v>25</v>
      </c>
      <c r="B38" s="171"/>
      <c r="C38" s="172"/>
      <c r="D38" s="173" t="str">
        <f>IF(VLOOKUP($A38,入力用!$B:$R,D$91,FALSE)=0,"",VLOOKUP($A38,入力用!$B:$R,D$91,FALSE))</f>
        <v/>
      </c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5"/>
      <c r="W38" s="176">
        <f>入力用!J38</f>
        <v>0</v>
      </c>
      <c r="X38" s="177"/>
      <c r="Y38" s="177"/>
      <c r="Z38" s="178"/>
      <c r="AA38" s="179">
        <f>入力用!K38</f>
        <v>0</v>
      </c>
      <c r="AB38" s="180"/>
      <c r="AC38" s="180"/>
      <c r="AD38" s="181"/>
      <c r="AE38" s="180">
        <f t="shared" si="0"/>
        <v>0</v>
      </c>
      <c r="AF38" s="180"/>
      <c r="AG38" s="180"/>
      <c r="AH38" s="182"/>
      <c r="AI38" s="183">
        <f t="shared" si="2"/>
        <v>0</v>
      </c>
      <c r="AJ38" s="184"/>
      <c r="AK38" s="184"/>
      <c r="AL38" s="184"/>
      <c r="AM38" s="184" t="e">
        <f>IF(VLOOKUP($A37,入力用!$B:$R,BE$91,FALSE)=0,"",VLOOKUP($A37,入力用!$B:$R,BE$91,FALSE))</f>
        <v>#VALUE!</v>
      </c>
      <c r="AN38" s="184"/>
      <c r="AO38" s="184"/>
      <c r="AP38" s="184"/>
      <c r="AQ38" s="184" t="e">
        <f>IF(VLOOKUP($A37,入力用!$B:$R,BI$91,FALSE)=0,"",VLOOKUP($A37,入力用!$B:$R,BI$91,FALSE))</f>
        <v>#VALUE!</v>
      </c>
      <c r="AR38" s="184"/>
      <c r="AS38" s="184"/>
      <c r="AT38" s="185"/>
      <c r="AU38" s="18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70">
        <v>55</v>
      </c>
      <c r="BN38" s="171"/>
      <c r="BO38" s="172"/>
      <c r="BP38" s="173" t="str">
        <f>IF(VLOOKUP($BM38,入力用!$B:$R,BP$91,FALSE)=0,"",VLOOKUP($BM38,入力用!$B:$R,BP$91,FALSE))</f>
        <v/>
      </c>
      <c r="BQ38" s="174"/>
      <c r="BR38" s="174"/>
      <c r="BS38" s="174"/>
      <c r="BT38" s="174"/>
      <c r="BU38" s="174"/>
      <c r="BV38" s="174"/>
      <c r="BW38" s="174"/>
      <c r="BX38" s="174"/>
      <c r="BY38" s="174"/>
      <c r="BZ38" s="174"/>
      <c r="CA38" s="174"/>
      <c r="CB38" s="174"/>
      <c r="CC38" s="174"/>
      <c r="CD38" s="174"/>
      <c r="CE38" s="174"/>
      <c r="CF38" s="174"/>
      <c r="CG38" s="174"/>
      <c r="CH38" s="175"/>
      <c r="CI38" s="198">
        <f>入力用!J68</f>
        <v>0</v>
      </c>
      <c r="CJ38" s="180"/>
      <c r="CK38" s="180"/>
      <c r="CL38" s="180"/>
      <c r="CM38" s="179">
        <f>入力用!K68</f>
        <v>0</v>
      </c>
      <c r="CN38" s="180"/>
      <c r="CO38" s="180"/>
      <c r="CP38" s="181"/>
      <c r="CQ38" s="180">
        <f t="shared" si="1"/>
        <v>0</v>
      </c>
      <c r="CR38" s="180"/>
      <c r="CS38" s="180"/>
      <c r="CT38" s="182"/>
      <c r="CU38" s="183">
        <f t="shared" si="3"/>
        <v>0</v>
      </c>
      <c r="CV38" s="184"/>
      <c r="CW38" s="184"/>
      <c r="CX38" s="184"/>
      <c r="CY38" s="184" t="e">
        <f>IF(VLOOKUP($BM37,入力用!$B:$R,DQ$91,FALSE)=0,"",VLOOKUP($BM37,入力用!$B:$R,DQ$91,FALSE))</f>
        <v>#VALUE!</v>
      </c>
      <c r="CZ38" s="184"/>
      <c r="DA38" s="184"/>
      <c r="DB38" s="184"/>
      <c r="DC38" s="184" t="e">
        <f>IF(VLOOKUP($BM37,入力用!$B:$R,DU$91,FALSE)=0,"",VLOOKUP($BM37,入力用!$B:$R,DU$91,FALSE))</f>
        <v>#VALUE!</v>
      </c>
      <c r="DD38" s="184"/>
      <c r="DE38" s="184"/>
      <c r="DF38" s="185"/>
      <c r="DG38" s="18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</row>
    <row r="39" spans="1:136" ht="30" customHeight="1">
      <c r="A39" s="170">
        <v>26</v>
      </c>
      <c r="B39" s="171"/>
      <c r="C39" s="172"/>
      <c r="D39" s="173" t="str">
        <f>IF(VLOOKUP($A39,入力用!$B:$R,D$91,FALSE)=0,"",VLOOKUP($A39,入力用!$B:$R,D$91,FALSE))</f>
        <v/>
      </c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5"/>
      <c r="W39" s="176">
        <f>入力用!J39</f>
        <v>0</v>
      </c>
      <c r="X39" s="177"/>
      <c r="Y39" s="177"/>
      <c r="Z39" s="178"/>
      <c r="AA39" s="179">
        <f>入力用!K39</f>
        <v>0</v>
      </c>
      <c r="AB39" s="180"/>
      <c r="AC39" s="180"/>
      <c r="AD39" s="181"/>
      <c r="AE39" s="180">
        <f t="shared" si="0"/>
        <v>0</v>
      </c>
      <c r="AF39" s="180"/>
      <c r="AG39" s="180"/>
      <c r="AH39" s="182"/>
      <c r="AI39" s="183">
        <f t="shared" si="2"/>
        <v>0</v>
      </c>
      <c r="AJ39" s="184"/>
      <c r="AK39" s="184"/>
      <c r="AL39" s="184"/>
      <c r="AM39" s="184" t="e">
        <f>IF(VLOOKUP($A38,入力用!$B:$R,BE$91,FALSE)=0,"",VLOOKUP($A38,入力用!$B:$R,BE$91,FALSE))</f>
        <v>#VALUE!</v>
      </c>
      <c r="AN39" s="184"/>
      <c r="AO39" s="184"/>
      <c r="AP39" s="184"/>
      <c r="AQ39" s="184" t="e">
        <f>IF(VLOOKUP($A38,入力用!$B:$R,BI$91,FALSE)=0,"",VLOOKUP($A38,入力用!$B:$R,BI$91,FALSE))</f>
        <v>#VALUE!</v>
      </c>
      <c r="AR39" s="184"/>
      <c r="AS39" s="184"/>
      <c r="AT39" s="185"/>
      <c r="AU39" s="18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70">
        <v>56</v>
      </c>
      <c r="BN39" s="171"/>
      <c r="BO39" s="172"/>
      <c r="BP39" s="173" t="str">
        <f>IF(VLOOKUP($BM39,入力用!$B:$R,BP$91,FALSE)=0,"",VLOOKUP($BM39,入力用!$B:$R,BP$91,FALSE))</f>
        <v/>
      </c>
      <c r="BQ39" s="174"/>
      <c r="BR39" s="174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4"/>
      <c r="CD39" s="174"/>
      <c r="CE39" s="174"/>
      <c r="CF39" s="174"/>
      <c r="CG39" s="174"/>
      <c r="CH39" s="175"/>
      <c r="CI39" s="198">
        <f>入力用!J69</f>
        <v>0</v>
      </c>
      <c r="CJ39" s="180"/>
      <c r="CK39" s="180"/>
      <c r="CL39" s="180"/>
      <c r="CM39" s="179">
        <f>入力用!K69</f>
        <v>0</v>
      </c>
      <c r="CN39" s="180"/>
      <c r="CO39" s="180"/>
      <c r="CP39" s="181"/>
      <c r="CQ39" s="180">
        <f t="shared" si="1"/>
        <v>0</v>
      </c>
      <c r="CR39" s="180"/>
      <c r="CS39" s="180"/>
      <c r="CT39" s="182"/>
      <c r="CU39" s="183">
        <f t="shared" si="3"/>
        <v>0</v>
      </c>
      <c r="CV39" s="184"/>
      <c r="CW39" s="184"/>
      <c r="CX39" s="184"/>
      <c r="CY39" s="184" t="e">
        <f>IF(VLOOKUP($BM38,入力用!$B:$R,DQ$91,FALSE)=0,"",VLOOKUP($BM38,入力用!$B:$R,DQ$91,FALSE))</f>
        <v>#VALUE!</v>
      </c>
      <c r="CZ39" s="184"/>
      <c r="DA39" s="184"/>
      <c r="DB39" s="184"/>
      <c r="DC39" s="184" t="e">
        <f>IF(VLOOKUP($BM38,入力用!$B:$R,DU$91,FALSE)=0,"",VLOOKUP($BM38,入力用!$B:$R,DU$91,FALSE))</f>
        <v>#VALUE!</v>
      </c>
      <c r="DD39" s="184"/>
      <c r="DE39" s="184"/>
      <c r="DF39" s="185"/>
      <c r="DG39" s="18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</row>
    <row r="40" spans="1:136" ht="30" customHeight="1">
      <c r="A40" s="170">
        <v>27</v>
      </c>
      <c r="B40" s="171"/>
      <c r="C40" s="172"/>
      <c r="D40" s="173" t="str">
        <f>IF(VLOOKUP($A40,入力用!$B:$R,D$91,FALSE)=0,"",VLOOKUP($A40,入力用!$B:$R,D$91,FALSE))</f>
        <v/>
      </c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5"/>
      <c r="W40" s="176">
        <f>入力用!J40</f>
        <v>0</v>
      </c>
      <c r="X40" s="177"/>
      <c r="Y40" s="177"/>
      <c r="Z40" s="178"/>
      <c r="AA40" s="179">
        <f>入力用!K40</f>
        <v>0</v>
      </c>
      <c r="AB40" s="180"/>
      <c r="AC40" s="180"/>
      <c r="AD40" s="181"/>
      <c r="AE40" s="180">
        <f t="shared" si="0"/>
        <v>0</v>
      </c>
      <c r="AF40" s="180"/>
      <c r="AG40" s="180"/>
      <c r="AH40" s="182"/>
      <c r="AI40" s="183">
        <f t="shared" si="2"/>
        <v>0</v>
      </c>
      <c r="AJ40" s="184"/>
      <c r="AK40" s="184"/>
      <c r="AL40" s="184"/>
      <c r="AM40" s="184" t="e">
        <f>IF(VLOOKUP($A39,入力用!$B:$R,BE$91,FALSE)=0,"",VLOOKUP($A39,入力用!$B:$R,BE$91,FALSE))</f>
        <v>#VALUE!</v>
      </c>
      <c r="AN40" s="184"/>
      <c r="AO40" s="184"/>
      <c r="AP40" s="184"/>
      <c r="AQ40" s="184" t="e">
        <f>IF(VLOOKUP($A39,入力用!$B:$R,BI$91,FALSE)=0,"",VLOOKUP($A39,入力用!$B:$R,BI$91,FALSE))</f>
        <v>#VALUE!</v>
      </c>
      <c r="AR40" s="184"/>
      <c r="AS40" s="184"/>
      <c r="AT40" s="185"/>
      <c r="AU40" s="18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70">
        <v>57</v>
      </c>
      <c r="BN40" s="171"/>
      <c r="BO40" s="172"/>
      <c r="BP40" s="173" t="str">
        <f>IF(VLOOKUP($BM40,入力用!$B:$R,BP$91,FALSE)=0,"",VLOOKUP($BM40,入力用!$B:$R,BP$91,FALSE))</f>
        <v/>
      </c>
      <c r="BQ40" s="174"/>
      <c r="BR40" s="174"/>
      <c r="BS40" s="174"/>
      <c r="BT40" s="174"/>
      <c r="BU40" s="174"/>
      <c r="BV40" s="174"/>
      <c r="BW40" s="174"/>
      <c r="BX40" s="174"/>
      <c r="BY40" s="174"/>
      <c r="BZ40" s="174"/>
      <c r="CA40" s="174"/>
      <c r="CB40" s="174"/>
      <c r="CC40" s="174"/>
      <c r="CD40" s="174"/>
      <c r="CE40" s="174"/>
      <c r="CF40" s="174"/>
      <c r="CG40" s="174"/>
      <c r="CH40" s="175"/>
      <c r="CI40" s="198">
        <f>入力用!J70</f>
        <v>0</v>
      </c>
      <c r="CJ40" s="180"/>
      <c r="CK40" s="180"/>
      <c r="CL40" s="180"/>
      <c r="CM40" s="179">
        <f>入力用!K70</f>
        <v>0</v>
      </c>
      <c r="CN40" s="180"/>
      <c r="CO40" s="180"/>
      <c r="CP40" s="181"/>
      <c r="CQ40" s="180">
        <f t="shared" si="1"/>
        <v>0</v>
      </c>
      <c r="CR40" s="180"/>
      <c r="CS40" s="180"/>
      <c r="CT40" s="182"/>
      <c r="CU40" s="183">
        <f t="shared" si="3"/>
        <v>0</v>
      </c>
      <c r="CV40" s="184"/>
      <c r="CW40" s="184"/>
      <c r="CX40" s="184"/>
      <c r="CY40" s="184" t="e">
        <f>IF(VLOOKUP($BM39,入力用!$B:$R,DQ$91,FALSE)=0,"",VLOOKUP($BM39,入力用!$B:$R,DQ$91,FALSE))</f>
        <v>#VALUE!</v>
      </c>
      <c r="CZ40" s="184"/>
      <c r="DA40" s="184"/>
      <c r="DB40" s="184"/>
      <c r="DC40" s="184" t="e">
        <f>IF(VLOOKUP($BM39,入力用!$B:$R,DU$91,FALSE)=0,"",VLOOKUP($BM39,入力用!$B:$R,DU$91,FALSE))</f>
        <v>#VALUE!</v>
      </c>
      <c r="DD40" s="184"/>
      <c r="DE40" s="184"/>
      <c r="DF40" s="185"/>
      <c r="DG40" s="18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</row>
    <row r="41" spans="1:136" ht="30" customHeight="1">
      <c r="A41" s="170">
        <v>28</v>
      </c>
      <c r="B41" s="171"/>
      <c r="C41" s="172"/>
      <c r="D41" s="173" t="str">
        <f>IF(VLOOKUP($A41,入力用!$B:$R,D$91,FALSE)=0,"",VLOOKUP($A41,入力用!$B:$R,D$91,FALSE))</f>
        <v/>
      </c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5"/>
      <c r="W41" s="176">
        <f>入力用!J41</f>
        <v>0</v>
      </c>
      <c r="X41" s="177"/>
      <c r="Y41" s="177"/>
      <c r="Z41" s="178"/>
      <c r="AA41" s="179">
        <f>入力用!K41</f>
        <v>0</v>
      </c>
      <c r="AB41" s="180"/>
      <c r="AC41" s="180"/>
      <c r="AD41" s="181"/>
      <c r="AE41" s="180">
        <f t="shared" si="0"/>
        <v>0</v>
      </c>
      <c r="AF41" s="180"/>
      <c r="AG41" s="180"/>
      <c r="AH41" s="182"/>
      <c r="AI41" s="183">
        <f t="shared" si="2"/>
        <v>0</v>
      </c>
      <c r="AJ41" s="184"/>
      <c r="AK41" s="184"/>
      <c r="AL41" s="184"/>
      <c r="AM41" s="184" t="e">
        <f>IF(VLOOKUP($A40,入力用!$B:$R,BE$91,FALSE)=0,"",VLOOKUP($A40,入力用!$B:$R,BE$91,FALSE))</f>
        <v>#VALUE!</v>
      </c>
      <c r="AN41" s="184"/>
      <c r="AO41" s="184"/>
      <c r="AP41" s="184"/>
      <c r="AQ41" s="184" t="e">
        <f>IF(VLOOKUP($A40,入力用!$B:$R,BI$91,FALSE)=0,"",VLOOKUP($A40,入力用!$B:$R,BI$91,FALSE))</f>
        <v>#VALUE!</v>
      </c>
      <c r="AR41" s="184"/>
      <c r="AS41" s="184"/>
      <c r="AT41" s="185"/>
      <c r="AU41" s="18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70">
        <v>58</v>
      </c>
      <c r="BN41" s="171"/>
      <c r="BO41" s="172"/>
      <c r="BP41" s="173" t="str">
        <f>IF(VLOOKUP($BM41,入力用!$B:$R,BP$91,FALSE)=0,"",VLOOKUP($BM41,入力用!$B:$R,BP$91,FALSE))</f>
        <v/>
      </c>
      <c r="BQ41" s="174"/>
      <c r="BR41" s="174"/>
      <c r="BS41" s="174"/>
      <c r="BT41" s="174"/>
      <c r="BU41" s="174"/>
      <c r="BV41" s="174"/>
      <c r="BW41" s="174"/>
      <c r="BX41" s="174"/>
      <c r="BY41" s="174"/>
      <c r="BZ41" s="174"/>
      <c r="CA41" s="174"/>
      <c r="CB41" s="174"/>
      <c r="CC41" s="174"/>
      <c r="CD41" s="174"/>
      <c r="CE41" s="174"/>
      <c r="CF41" s="174"/>
      <c r="CG41" s="174"/>
      <c r="CH41" s="175"/>
      <c r="CI41" s="198">
        <f>入力用!J71</f>
        <v>0</v>
      </c>
      <c r="CJ41" s="180"/>
      <c r="CK41" s="180"/>
      <c r="CL41" s="180"/>
      <c r="CM41" s="179">
        <f>入力用!K71</f>
        <v>0</v>
      </c>
      <c r="CN41" s="180"/>
      <c r="CO41" s="180"/>
      <c r="CP41" s="181"/>
      <c r="CQ41" s="180">
        <f t="shared" si="1"/>
        <v>0</v>
      </c>
      <c r="CR41" s="180"/>
      <c r="CS41" s="180"/>
      <c r="CT41" s="182"/>
      <c r="CU41" s="183">
        <f t="shared" si="3"/>
        <v>0</v>
      </c>
      <c r="CV41" s="184"/>
      <c r="CW41" s="184"/>
      <c r="CX41" s="184"/>
      <c r="CY41" s="184" t="e">
        <f>IF(VLOOKUP($BM40,入力用!$B:$R,DQ$91,FALSE)=0,"",VLOOKUP($BM40,入力用!$B:$R,DQ$91,FALSE))</f>
        <v>#VALUE!</v>
      </c>
      <c r="CZ41" s="184"/>
      <c r="DA41" s="184"/>
      <c r="DB41" s="184"/>
      <c r="DC41" s="184" t="e">
        <f>IF(VLOOKUP($BM40,入力用!$B:$R,DU$91,FALSE)=0,"",VLOOKUP($BM40,入力用!$B:$R,DU$91,FALSE))</f>
        <v>#VALUE!</v>
      </c>
      <c r="DD41" s="184"/>
      <c r="DE41" s="184"/>
      <c r="DF41" s="185"/>
      <c r="DG41" s="18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</row>
    <row r="42" spans="1:136" ht="30" customHeight="1">
      <c r="A42" s="170">
        <v>29</v>
      </c>
      <c r="B42" s="171"/>
      <c r="C42" s="172"/>
      <c r="D42" s="173" t="str">
        <f>IF(VLOOKUP($A42,入力用!$B:$R,D$91,FALSE)=0,"",VLOOKUP($A42,入力用!$B:$R,D$91,FALSE))</f>
        <v/>
      </c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5"/>
      <c r="W42" s="176">
        <f>入力用!J42</f>
        <v>0</v>
      </c>
      <c r="X42" s="177"/>
      <c r="Y42" s="177"/>
      <c r="Z42" s="178"/>
      <c r="AA42" s="179">
        <f>入力用!K42</f>
        <v>0</v>
      </c>
      <c r="AB42" s="180"/>
      <c r="AC42" s="180"/>
      <c r="AD42" s="181"/>
      <c r="AE42" s="180">
        <f t="shared" si="0"/>
        <v>0</v>
      </c>
      <c r="AF42" s="180"/>
      <c r="AG42" s="180"/>
      <c r="AH42" s="182"/>
      <c r="AI42" s="183">
        <f t="shared" si="2"/>
        <v>0</v>
      </c>
      <c r="AJ42" s="184"/>
      <c r="AK42" s="184"/>
      <c r="AL42" s="184"/>
      <c r="AM42" s="184" t="e">
        <f>IF(VLOOKUP($A41,入力用!$B:$R,BE$91,FALSE)=0,"",VLOOKUP($A41,入力用!$B:$R,BE$91,FALSE))</f>
        <v>#VALUE!</v>
      </c>
      <c r="AN42" s="184"/>
      <c r="AO42" s="184"/>
      <c r="AP42" s="184"/>
      <c r="AQ42" s="184" t="e">
        <f>IF(VLOOKUP($A41,入力用!$B:$R,BI$91,FALSE)=0,"",VLOOKUP($A41,入力用!$B:$R,BI$91,FALSE))</f>
        <v>#VALUE!</v>
      </c>
      <c r="AR42" s="184"/>
      <c r="AS42" s="184"/>
      <c r="AT42" s="185"/>
      <c r="AU42" s="18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70">
        <v>59</v>
      </c>
      <c r="BN42" s="171"/>
      <c r="BO42" s="172"/>
      <c r="BP42" s="173" t="str">
        <f>IF(VLOOKUP($BM42,入力用!$B:$R,BP$91,FALSE)=0,"",VLOOKUP($BM42,入力用!$B:$R,BP$91,FALSE))</f>
        <v/>
      </c>
      <c r="BQ42" s="174"/>
      <c r="BR42" s="174"/>
      <c r="BS42" s="174"/>
      <c r="BT42" s="174"/>
      <c r="BU42" s="174"/>
      <c r="BV42" s="174"/>
      <c r="BW42" s="174"/>
      <c r="BX42" s="174"/>
      <c r="BY42" s="174"/>
      <c r="BZ42" s="174"/>
      <c r="CA42" s="174"/>
      <c r="CB42" s="174"/>
      <c r="CC42" s="174"/>
      <c r="CD42" s="174"/>
      <c r="CE42" s="174"/>
      <c r="CF42" s="174"/>
      <c r="CG42" s="174"/>
      <c r="CH42" s="175"/>
      <c r="CI42" s="198">
        <f>入力用!J72</f>
        <v>0</v>
      </c>
      <c r="CJ42" s="180"/>
      <c r="CK42" s="180"/>
      <c r="CL42" s="180"/>
      <c r="CM42" s="179">
        <f>入力用!K72</f>
        <v>0</v>
      </c>
      <c r="CN42" s="180"/>
      <c r="CO42" s="180"/>
      <c r="CP42" s="181"/>
      <c r="CQ42" s="180">
        <f t="shared" si="1"/>
        <v>0</v>
      </c>
      <c r="CR42" s="180"/>
      <c r="CS42" s="180"/>
      <c r="CT42" s="182"/>
      <c r="CU42" s="183">
        <f t="shared" si="3"/>
        <v>0</v>
      </c>
      <c r="CV42" s="184"/>
      <c r="CW42" s="184"/>
      <c r="CX42" s="184"/>
      <c r="CY42" s="184" t="e">
        <f>IF(VLOOKUP($BM41,入力用!$B:$R,DQ$91,FALSE)=0,"",VLOOKUP($BM41,入力用!$B:$R,DQ$91,FALSE))</f>
        <v>#VALUE!</v>
      </c>
      <c r="CZ42" s="184"/>
      <c r="DA42" s="184"/>
      <c r="DB42" s="184"/>
      <c r="DC42" s="184" t="e">
        <f>IF(VLOOKUP($BM41,入力用!$B:$R,DU$91,FALSE)=0,"",VLOOKUP($BM41,入力用!$B:$R,DU$91,FALSE))</f>
        <v>#VALUE!</v>
      </c>
      <c r="DD42" s="184"/>
      <c r="DE42" s="184"/>
      <c r="DF42" s="185"/>
      <c r="DG42" s="18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</row>
    <row r="43" spans="1:136" ht="30" customHeight="1" thickBot="1">
      <c r="A43" s="205">
        <v>30</v>
      </c>
      <c r="B43" s="206"/>
      <c r="C43" s="207"/>
      <c r="D43" s="208" t="str">
        <f>IF(VLOOKUP($A43,入力用!$B:$R,D$91,FALSE)=0,"",VLOOKUP($A43,入力用!$B:$R,D$91,FALSE))</f>
        <v/>
      </c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10"/>
      <c r="W43" s="211">
        <f>入力用!J43</f>
        <v>0</v>
      </c>
      <c r="X43" s="212"/>
      <c r="Y43" s="212"/>
      <c r="Z43" s="213"/>
      <c r="AA43" s="214">
        <f>入力用!K43</f>
        <v>0</v>
      </c>
      <c r="AB43" s="215"/>
      <c r="AC43" s="215"/>
      <c r="AD43" s="216"/>
      <c r="AE43" s="215">
        <f>SUM(W43:AD43)</f>
        <v>0</v>
      </c>
      <c r="AF43" s="215"/>
      <c r="AG43" s="215"/>
      <c r="AH43" s="217"/>
      <c r="AI43" s="218">
        <f>AE43*4000</f>
        <v>0</v>
      </c>
      <c r="AJ43" s="219"/>
      <c r="AK43" s="219"/>
      <c r="AL43" s="219"/>
      <c r="AM43" s="219" t="e">
        <f>IF(VLOOKUP($A42,入力用!$B:$R,BE$91,FALSE)=0,"",VLOOKUP($A42,入力用!$B:$R,BE$91,FALSE))</f>
        <v>#VALUE!</v>
      </c>
      <c r="AN43" s="219"/>
      <c r="AO43" s="219"/>
      <c r="AP43" s="219"/>
      <c r="AQ43" s="219" t="e">
        <f>IF(VLOOKUP($A42,入力用!$B:$R,BI$91,FALSE)=0,"",VLOOKUP($A42,入力用!$B:$R,BI$91,FALSE))</f>
        <v>#VALUE!</v>
      </c>
      <c r="AR43" s="219"/>
      <c r="AS43" s="219"/>
      <c r="AT43" s="220"/>
      <c r="AU43" s="18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205">
        <v>60</v>
      </c>
      <c r="BN43" s="206"/>
      <c r="BO43" s="207"/>
      <c r="BP43" s="208" t="str">
        <f>IF(VLOOKUP($BM43,入力用!$B:$R,BP$91,FALSE)=0,"",VLOOKUP($BM43,入力用!$B:$R,BP$91,FALSE))</f>
        <v/>
      </c>
      <c r="BQ43" s="209"/>
      <c r="BR43" s="209"/>
      <c r="BS43" s="209"/>
      <c r="BT43" s="209"/>
      <c r="BU43" s="209"/>
      <c r="BV43" s="209"/>
      <c r="BW43" s="209"/>
      <c r="BX43" s="209"/>
      <c r="BY43" s="209"/>
      <c r="BZ43" s="209"/>
      <c r="CA43" s="209"/>
      <c r="CB43" s="209"/>
      <c r="CC43" s="209"/>
      <c r="CD43" s="209"/>
      <c r="CE43" s="209"/>
      <c r="CF43" s="209"/>
      <c r="CG43" s="209"/>
      <c r="CH43" s="210"/>
      <c r="CI43" s="221">
        <f>入力用!J73</f>
        <v>0</v>
      </c>
      <c r="CJ43" s="215"/>
      <c r="CK43" s="215"/>
      <c r="CL43" s="215"/>
      <c r="CM43" s="214">
        <f>入力用!K73</f>
        <v>0</v>
      </c>
      <c r="CN43" s="215"/>
      <c r="CO43" s="215"/>
      <c r="CP43" s="216"/>
      <c r="CQ43" s="215">
        <f t="shared" si="1"/>
        <v>0</v>
      </c>
      <c r="CR43" s="215"/>
      <c r="CS43" s="215"/>
      <c r="CT43" s="217"/>
      <c r="CU43" s="218">
        <f>CQ43*4000</f>
        <v>0</v>
      </c>
      <c r="CV43" s="219"/>
      <c r="CW43" s="219"/>
      <c r="CX43" s="219"/>
      <c r="CY43" s="219" t="e">
        <f>IF(VLOOKUP($BM42,入力用!$B:$R,DQ$91,FALSE)=0,"",VLOOKUP($BM42,入力用!$B:$R,DQ$91,FALSE))</f>
        <v>#VALUE!</v>
      </c>
      <c r="CZ43" s="219"/>
      <c r="DA43" s="219"/>
      <c r="DB43" s="219"/>
      <c r="DC43" s="219" t="e">
        <f>IF(VLOOKUP($BM42,入力用!$B:$R,DU$91,FALSE)=0,"",VLOOKUP($BM42,入力用!$B:$R,DU$91,FALSE))</f>
        <v>#VALUE!</v>
      </c>
      <c r="DD43" s="219"/>
      <c r="DE43" s="219"/>
      <c r="DF43" s="220"/>
      <c r="DG43" s="18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</row>
    <row r="44" spans="1:136" ht="18.75">
      <c r="A44" s="10"/>
      <c r="B44" s="10"/>
      <c r="C44" s="10"/>
      <c r="D44" s="61" t="s">
        <v>49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9"/>
      <c r="X44" s="59"/>
      <c r="Y44" s="59"/>
      <c r="Z44" s="59"/>
      <c r="AA44" s="60"/>
      <c r="AB44" s="60"/>
      <c r="AC44" s="60"/>
      <c r="AD44" s="60"/>
      <c r="AE44" s="60"/>
      <c r="AF44" s="60"/>
      <c r="AG44" s="60"/>
      <c r="AH44" s="60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0"/>
      <c r="BN44" s="10"/>
      <c r="BO44" s="10"/>
      <c r="BP44" s="61" t="s">
        <v>49</v>
      </c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9"/>
      <c r="CJ44" s="59"/>
      <c r="CK44" s="59"/>
      <c r="CL44" s="59"/>
      <c r="CM44" s="60"/>
      <c r="CN44" s="60"/>
      <c r="CO44" s="60"/>
      <c r="CP44" s="60"/>
      <c r="CQ44" s="60"/>
      <c r="CR44" s="60"/>
      <c r="CS44" s="60"/>
      <c r="CT44" s="60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</row>
    <row r="45" spans="1:136" s="5" customFormat="1" ht="42" customHeight="1">
      <c r="A45" s="127" t="s">
        <v>109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8" t="str">
        <f>IF(OR(入力用!$N$9="",入力用!$N$9=0),"",入力用!$N$9)</f>
        <v/>
      </c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11" t="s">
        <v>48</v>
      </c>
      <c r="AE45" s="111"/>
      <c r="AF45" s="111"/>
      <c r="AG45" s="111"/>
      <c r="AH45" s="111"/>
      <c r="AI45" s="111"/>
      <c r="AJ45" s="22"/>
      <c r="AK45" s="111" t="s">
        <v>106</v>
      </c>
      <c r="AL45" s="111"/>
      <c r="AM45" s="111"/>
      <c r="AN45" s="111"/>
      <c r="AO45" s="111"/>
      <c r="AP45" s="111"/>
      <c r="AQ45" s="111"/>
      <c r="AR45" s="111"/>
      <c r="AS45" s="111"/>
      <c r="AT45" s="128" t="str">
        <f>IF(OR(委員長名="",委員長名=0),"",委員長名)</f>
        <v/>
      </c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7" t="s">
        <v>109</v>
      </c>
      <c r="BN45" s="127"/>
      <c r="BO45" s="127"/>
      <c r="BP45" s="127"/>
      <c r="BQ45" s="127"/>
      <c r="BR45" s="127"/>
      <c r="BS45" s="127"/>
      <c r="BT45" s="127"/>
      <c r="BU45" s="127"/>
      <c r="BV45" s="127"/>
      <c r="BW45" s="127"/>
      <c r="BX45" s="127"/>
      <c r="BY45" s="128" t="str">
        <f>IF(OR(入力用!$N$9="",入力用!$N$9=0),"",入力用!$N$9)</f>
        <v/>
      </c>
      <c r="BZ45" s="128"/>
      <c r="CA45" s="128"/>
      <c r="CB45" s="128"/>
      <c r="CC45" s="128"/>
      <c r="CD45" s="128"/>
      <c r="CE45" s="128"/>
      <c r="CF45" s="128"/>
      <c r="CG45" s="128"/>
      <c r="CH45" s="128"/>
      <c r="CI45" s="128"/>
      <c r="CJ45" s="128"/>
      <c r="CK45" s="128"/>
      <c r="CL45" s="128"/>
      <c r="CM45" s="128"/>
      <c r="CN45" s="128"/>
      <c r="CO45" s="128"/>
      <c r="CP45" s="111" t="s">
        <v>48</v>
      </c>
      <c r="CQ45" s="111"/>
      <c r="CR45" s="111"/>
      <c r="CS45" s="111"/>
      <c r="CT45" s="111"/>
      <c r="CU45" s="111"/>
      <c r="CV45" s="22"/>
      <c r="CW45" s="111" t="s">
        <v>106</v>
      </c>
      <c r="CX45" s="111"/>
      <c r="CY45" s="111"/>
      <c r="CZ45" s="111"/>
      <c r="DA45" s="111"/>
      <c r="DB45" s="111"/>
      <c r="DC45" s="111"/>
      <c r="DD45" s="111"/>
      <c r="DE45" s="111"/>
      <c r="DF45" s="128" t="str">
        <f>IF(OR(委員長名="",委員長名=0),"",委員長名)</f>
        <v/>
      </c>
      <c r="DG45" s="128"/>
      <c r="DH45" s="128"/>
      <c r="DI45" s="128"/>
      <c r="DJ45" s="128"/>
      <c r="DK45" s="128"/>
      <c r="DL45" s="128"/>
      <c r="DM45" s="128"/>
      <c r="DN45" s="128"/>
      <c r="DO45" s="128"/>
      <c r="DP45" s="128"/>
      <c r="DQ45" s="128"/>
      <c r="DR45" s="128"/>
      <c r="DS45" s="128"/>
      <c r="DT45" s="128"/>
      <c r="DU45" s="128"/>
      <c r="DV45" s="128"/>
      <c r="DW45" s="128"/>
      <c r="DX45" s="128"/>
    </row>
    <row r="46" spans="1:136" ht="18.75" customHeight="1">
      <c r="A46" s="57" t="s">
        <v>19</v>
      </c>
      <c r="B46" s="57"/>
      <c r="C46" s="57"/>
      <c r="D46" s="57"/>
      <c r="E46" s="57"/>
      <c r="F46" s="57"/>
      <c r="G46" s="57"/>
      <c r="H46" s="57" t="s">
        <v>45</v>
      </c>
      <c r="I46" s="57"/>
      <c r="J46" s="57"/>
      <c r="K46" s="57"/>
      <c r="L46" s="57"/>
      <c r="M46" s="57"/>
      <c r="N46" s="57"/>
      <c r="O46" s="57"/>
      <c r="P46" s="57"/>
      <c r="Q46" s="57"/>
      <c r="R46" s="8"/>
      <c r="S46" s="131"/>
      <c r="T46" s="131"/>
      <c r="U46" s="57" t="s">
        <v>20</v>
      </c>
      <c r="V46" s="57"/>
      <c r="W46" s="57"/>
      <c r="X46" s="113">
        <v>1</v>
      </c>
      <c r="Y46" s="113"/>
      <c r="Z46" s="57" t="s">
        <v>21</v>
      </c>
      <c r="AA46" s="57"/>
      <c r="AB46" s="57"/>
      <c r="AC46" s="57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57" t="s">
        <v>19</v>
      </c>
      <c r="BN46" s="8"/>
      <c r="BO46" s="8"/>
      <c r="BP46" s="8"/>
      <c r="BQ46" s="8"/>
      <c r="BR46" s="57"/>
      <c r="BS46" s="57"/>
      <c r="BT46" s="57" t="s">
        <v>45</v>
      </c>
      <c r="BU46" s="57"/>
      <c r="BV46" s="57"/>
      <c r="BW46" s="57"/>
      <c r="BX46" s="8"/>
      <c r="BY46" s="57"/>
      <c r="BZ46" s="57"/>
      <c r="CA46" s="57"/>
      <c r="CB46" s="57"/>
      <c r="CC46" s="57"/>
      <c r="CD46" s="57"/>
      <c r="CE46" s="113">
        <v>2</v>
      </c>
      <c r="CF46" s="113"/>
      <c r="CG46" s="57" t="s">
        <v>20</v>
      </c>
      <c r="CH46" s="8"/>
      <c r="CI46" s="8"/>
      <c r="CJ46" s="113">
        <v>2</v>
      </c>
      <c r="CK46" s="113"/>
      <c r="CL46" s="57" t="s">
        <v>21</v>
      </c>
      <c r="CM46" s="57"/>
      <c r="CN46" s="8"/>
      <c r="CO46" s="8"/>
      <c r="CP46" s="8"/>
      <c r="CQ46" s="57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4"/>
      <c r="DZ46" s="4"/>
      <c r="EA46" s="4"/>
      <c r="EB46" s="4"/>
      <c r="EC46" s="4"/>
      <c r="ED46" s="4"/>
      <c r="EE46" s="4"/>
      <c r="EF46" s="4"/>
    </row>
    <row r="47" spans="1:136" ht="39.75" customHeight="1">
      <c r="A47" s="8"/>
      <c r="B47" s="130" t="s">
        <v>110</v>
      </c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130" t="s">
        <v>110</v>
      </c>
      <c r="BO47" s="130"/>
      <c r="BP47" s="130"/>
      <c r="BQ47" s="130"/>
      <c r="BR47" s="130"/>
      <c r="BS47" s="130"/>
      <c r="BT47" s="130"/>
      <c r="BU47" s="130"/>
      <c r="BV47" s="130"/>
      <c r="BW47" s="130"/>
      <c r="BX47" s="130"/>
      <c r="BY47" s="130"/>
      <c r="BZ47" s="130"/>
      <c r="CA47" s="130"/>
      <c r="CB47" s="130"/>
      <c r="CC47" s="130"/>
      <c r="CD47" s="130"/>
      <c r="CE47" s="130"/>
      <c r="CF47" s="130"/>
      <c r="CG47" s="130"/>
      <c r="CH47" s="130"/>
      <c r="CI47" s="130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4"/>
      <c r="DZ47" s="4"/>
      <c r="EA47" s="4"/>
      <c r="EB47" s="4"/>
      <c r="EC47" s="4"/>
      <c r="ED47" s="4"/>
      <c r="EE47" s="4"/>
      <c r="EF47" s="4"/>
    </row>
    <row r="48" spans="1:136" ht="6.75" customHeight="1" thickBo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4"/>
      <c r="DZ48" s="4"/>
      <c r="EA48" s="4"/>
      <c r="EB48" s="4"/>
      <c r="EC48" s="4"/>
      <c r="ED48" s="4"/>
      <c r="EE48" s="4"/>
      <c r="EF48" s="4"/>
    </row>
    <row r="49" spans="1:136" ht="20.25" customHeight="1">
      <c r="A49" s="8"/>
      <c r="B49" s="8"/>
      <c r="C49" s="8"/>
      <c r="D49" s="8"/>
      <c r="E49" s="8"/>
      <c r="F49" s="114" t="s">
        <v>122</v>
      </c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8"/>
      <c r="AC49" s="8"/>
      <c r="AD49" s="8"/>
      <c r="AE49" s="8"/>
      <c r="AF49" s="115" t="s">
        <v>22</v>
      </c>
      <c r="AG49" s="116"/>
      <c r="AH49" s="116"/>
      <c r="AI49" s="117"/>
      <c r="AJ49" s="121" t="str">
        <f>IF(OR(地域名="",地域名=0),"",地域名)</f>
        <v/>
      </c>
      <c r="AK49" s="122"/>
      <c r="AL49" s="122"/>
      <c r="AM49" s="122"/>
      <c r="AN49" s="122"/>
      <c r="AO49" s="122"/>
      <c r="AP49" s="122"/>
      <c r="AQ49" s="122"/>
      <c r="AR49" s="122"/>
      <c r="AS49" s="122"/>
      <c r="AT49" s="123"/>
      <c r="AU49" s="8"/>
      <c r="AV49" s="115" t="s">
        <v>23</v>
      </c>
      <c r="AW49" s="116"/>
      <c r="AX49" s="116"/>
      <c r="AY49" s="116"/>
      <c r="AZ49" s="116"/>
      <c r="BA49" s="117"/>
      <c r="BB49" s="121" t="str">
        <f>IF(OR(都道府県名="",都道府県名=0),"",都道府県名)</f>
        <v/>
      </c>
      <c r="BC49" s="122"/>
      <c r="BD49" s="122"/>
      <c r="BE49" s="122"/>
      <c r="BF49" s="122"/>
      <c r="BG49" s="122"/>
      <c r="BH49" s="122"/>
      <c r="BI49" s="122"/>
      <c r="BJ49" s="122"/>
      <c r="BK49" s="122"/>
      <c r="BL49" s="123"/>
      <c r="BM49" s="8"/>
      <c r="BN49" s="8"/>
      <c r="BO49" s="8"/>
      <c r="BP49" s="8"/>
      <c r="BQ49" s="8"/>
      <c r="BR49" s="114" t="s">
        <v>122</v>
      </c>
      <c r="BS49" s="114"/>
      <c r="BT49" s="114"/>
      <c r="BU49" s="114"/>
      <c r="BV49" s="114"/>
      <c r="BW49" s="114"/>
      <c r="BX49" s="114"/>
      <c r="BY49" s="114"/>
      <c r="BZ49" s="114"/>
      <c r="CA49" s="114"/>
      <c r="CB49" s="114"/>
      <c r="CC49" s="114"/>
      <c r="CD49" s="114"/>
      <c r="CE49" s="114"/>
      <c r="CF49" s="114"/>
      <c r="CG49" s="114"/>
      <c r="CH49" s="114"/>
      <c r="CI49" s="114"/>
      <c r="CJ49" s="114"/>
      <c r="CK49" s="114"/>
      <c r="CL49" s="114"/>
      <c r="CM49" s="114"/>
      <c r="CN49" s="8"/>
      <c r="CO49" s="8"/>
      <c r="CP49" s="8"/>
      <c r="CQ49" s="8"/>
      <c r="CR49" s="115" t="s">
        <v>22</v>
      </c>
      <c r="CS49" s="116"/>
      <c r="CT49" s="116"/>
      <c r="CU49" s="117"/>
      <c r="CV49" s="121" t="str">
        <f>IF(OR(地域名="",地域名=0),"",地域名)</f>
        <v/>
      </c>
      <c r="CW49" s="122"/>
      <c r="CX49" s="122"/>
      <c r="CY49" s="122"/>
      <c r="CZ49" s="122"/>
      <c r="DA49" s="122"/>
      <c r="DB49" s="122"/>
      <c r="DC49" s="122"/>
      <c r="DD49" s="122"/>
      <c r="DE49" s="122"/>
      <c r="DF49" s="123"/>
      <c r="DG49" s="8"/>
      <c r="DH49" s="115" t="s">
        <v>23</v>
      </c>
      <c r="DI49" s="116"/>
      <c r="DJ49" s="116"/>
      <c r="DK49" s="116"/>
      <c r="DL49" s="116"/>
      <c r="DM49" s="117"/>
      <c r="DN49" s="121" t="str">
        <f>IF(OR(都道府県名="",都道府県名=0),"",都道府県名)</f>
        <v/>
      </c>
      <c r="DO49" s="122"/>
      <c r="DP49" s="122"/>
      <c r="DQ49" s="122"/>
      <c r="DR49" s="122"/>
      <c r="DS49" s="122"/>
      <c r="DT49" s="122"/>
      <c r="DU49" s="122"/>
      <c r="DV49" s="122"/>
      <c r="DW49" s="122"/>
      <c r="DX49" s="123"/>
      <c r="DY49" s="4"/>
      <c r="DZ49" s="4"/>
      <c r="EA49" s="4"/>
      <c r="EB49" s="4"/>
      <c r="EC49" s="4"/>
      <c r="ED49" s="4"/>
      <c r="EE49" s="4"/>
      <c r="EF49" s="4"/>
    </row>
    <row r="50" spans="1:136" ht="20.25" customHeight="1" thickBot="1">
      <c r="A50" s="8"/>
      <c r="B50" s="8"/>
      <c r="C50" s="8"/>
      <c r="D50" s="8"/>
      <c r="E50" s="8"/>
      <c r="F50" s="114" t="s">
        <v>123</v>
      </c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8"/>
      <c r="AC50" s="8"/>
      <c r="AD50" s="8"/>
      <c r="AE50" s="8"/>
      <c r="AF50" s="118"/>
      <c r="AG50" s="119"/>
      <c r="AH50" s="119"/>
      <c r="AI50" s="120"/>
      <c r="AJ50" s="124"/>
      <c r="AK50" s="125"/>
      <c r="AL50" s="125"/>
      <c r="AM50" s="125"/>
      <c r="AN50" s="125"/>
      <c r="AO50" s="125"/>
      <c r="AP50" s="125"/>
      <c r="AQ50" s="125"/>
      <c r="AR50" s="125"/>
      <c r="AS50" s="125"/>
      <c r="AT50" s="126"/>
      <c r="AU50" s="8"/>
      <c r="AV50" s="118"/>
      <c r="AW50" s="119"/>
      <c r="AX50" s="119"/>
      <c r="AY50" s="119"/>
      <c r="AZ50" s="119"/>
      <c r="BA50" s="120"/>
      <c r="BB50" s="124"/>
      <c r="BC50" s="125"/>
      <c r="BD50" s="125"/>
      <c r="BE50" s="125"/>
      <c r="BF50" s="125"/>
      <c r="BG50" s="125"/>
      <c r="BH50" s="125"/>
      <c r="BI50" s="125"/>
      <c r="BJ50" s="125"/>
      <c r="BK50" s="125"/>
      <c r="BL50" s="126"/>
      <c r="BM50" s="8"/>
      <c r="BN50" s="8"/>
      <c r="BO50" s="8"/>
      <c r="BP50" s="8"/>
      <c r="BQ50" s="8"/>
      <c r="BR50" s="114" t="s">
        <v>123</v>
      </c>
      <c r="BS50" s="114"/>
      <c r="BT50" s="114"/>
      <c r="BU50" s="114"/>
      <c r="BV50" s="114"/>
      <c r="BW50" s="114"/>
      <c r="BX50" s="114"/>
      <c r="BY50" s="114"/>
      <c r="BZ50" s="114"/>
      <c r="CA50" s="114"/>
      <c r="CB50" s="114"/>
      <c r="CC50" s="114"/>
      <c r="CD50" s="114"/>
      <c r="CE50" s="114"/>
      <c r="CF50" s="114"/>
      <c r="CG50" s="114"/>
      <c r="CH50" s="114"/>
      <c r="CI50" s="114"/>
      <c r="CJ50" s="114"/>
      <c r="CK50" s="114"/>
      <c r="CL50" s="114"/>
      <c r="CM50" s="114"/>
      <c r="CN50" s="8"/>
      <c r="CO50" s="8"/>
      <c r="CP50" s="8"/>
      <c r="CQ50" s="8"/>
      <c r="CR50" s="118"/>
      <c r="CS50" s="119"/>
      <c r="CT50" s="119"/>
      <c r="CU50" s="120"/>
      <c r="CV50" s="124"/>
      <c r="CW50" s="125"/>
      <c r="CX50" s="125"/>
      <c r="CY50" s="125"/>
      <c r="CZ50" s="125"/>
      <c r="DA50" s="125"/>
      <c r="DB50" s="125"/>
      <c r="DC50" s="125"/>
      <c r="DD50" s="125"/>
      <c r="DE50" s="125"/>
      <c r="DF50" s="126"/>
      <c r="DG50" s="8"/>
      <c r="DH50" s="118"/>
      <c r="DI50" s="119"/>
      <c r="DJ50" s="119"/>
      <c r="DK50" s="119"/>
      <c r="DL50" s="119"/>
      <c r="DM50" s="120"/>
      <c r="DN50" s="124"/>
      <c r="DO50" s="125"/>
      <c r="DP50" s="125"/>
      <c r="DQ50" s="125"/>
      <c r="DR50" s="125"/>
      <c r="DS50" s="125"/>
      <c r="DT50" s="125"/>
      <c r="DU50" s="125"/>
      <c r="DV50" s="125"/>
      <c r="DW50" s="125"/>
      <c r="DX50" s="126"/>
      <c r="DY50" s="4"/>
      <c r="DZ50" s="4"/>
      <c r="EA50" s="4"/>
      <c r="EB50" s="4"/>
      <c r="EC50" s="4"/>
      <c r="ED50" s="4"/>
      <c r="EE50" s="4"/>
      <c r="EF50" s="4"/>
    </row>
    <row r="51" spans="1:136" ht="6.75" customHeight="1" thickBo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4"/>
      <c r="DZ51" s="4"/>
      <c r="EA51" s="4"/>
      <c r="EB51" s="4"/>
      <c r="EC51" s="4"/>
      <c r="ED51" s="4"/>
      <c r="EE51" s="4"/>
      <c r="EF51" s="4"/>
    </row>
    <row r="52" spans="1:136" ht="15" customHeight="1">
      <c r="A52" s="8"/>
      <c r="B52" s="132" t="s">
        <v>24</v>
      </c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8"/>
      <c r="AN52" s="8"/>
      <c r="AO52" s="8"/>
      <c r="AP52" s="8"/>
      <c r="AQ52" s="8"/>
      <c r="AR52" s="133" t="s">
        <v>25</v>
      </c>
      <c r="AS52" s="134"/>
      <c r="AT52" s="134"/>
      <c r="AU52" s="134"/>
      <c r="AV52" s="135"/>
      <c r="AW52" s="142" t="s">
        <v>26</v>
      </c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4"/>
      <c r="BM52" s="8"/>
      <c r="BN52" s="132" t="s">
        <v>24</v>
      </c>
      <c r="BO52" s="132"/>
      <c r="BP52" s="132"/>
      <c r="BQ52" s="132"/>
      <c r="BR52" s="132"/>
      <c r="BS52" s="132"/>
      <c r="BT52" s="132"/>
      <c r="BU52" s="132"/>
      <c r="BV52" s="132"/>
      <c r="BW52" s="132"/>
      <c r="BX52" s="132"/>
      <c r="BY52" s="132"/>
      <c r="BZ52" s="132"/>
      <c r="CA52" s="132"/>
      <c r="CB52" s="132"/>
      <c r="CC52" s="132"/>
      <c r="CD52" s="132"/>
      <c r="CE52" s="132"/>
      <c r="CF52" s="132"/>
      <c r="CG52" s="132"/>
      <c r="CH52" s="132"/>
      <c r="CI52" s="132"/>
      <c r="CJ52" s="132"/>
      <c r="CK52" s="132"/>
      <c r="CL52" s="132"/>
      <c r="CM52" s="132"/>
      <c r="CN52" s="132"/>
      <c r="CO52" s="132"/>
      <c r="CP52" s="132"/>
      <c r="CQ52" s="132"/>
      <c r="CR52" s="132"/>
      <c r="CS52" s="132"/>
      <c r="CT52" s="132"/>
      <c r="CU52" s="132"/>
      <c r="CV52" s="132"/>
      <c r="CW52" s="132"/>
      <c r="CX52" s="132"/>
      <c r="CY52" s="8"/>
      <c r="CZ52" s="8"/>
      <c r="DA52" s="8"/>
      <c r="DB52" s="8"/>
      <c r="DC52" s="8"/>
      <c r="DD52" s="133" t="s">
        <v>25</v>
      </c>
      <c r="DE52" s="134"/>
      <c r="DF52" s="134"/>
      <c r="DG52" s="134"/>
      <c r="DH52" s="135"/>
      <c r="DI52" s="142" t="s">
        <v>26</v>
      </c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4"/>
      <c r="DY52" s="4"/>
      <c r="DZ52" s="4"/>
      <c r="EA52" s="4"/>
      <c r="EB52" s="4"/>
      <c r="EC52" s="4"/>
      <c r="ED52" s="4"/>
      <c r="EE52" s="4"/>
      <c r="EF52" s="4"/>
    </row>
    <row r="53" spans="1:136" ht="15" customHeight="1">
      <c r="A53" s="8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8"/>
      <c r="AN53" s="8"/>
      <c r="AO53" s="8"/>
      <c r="AP53" s="8"/>
      <c r="AQ53" s="8"/>
      <c r="AR53" s="136"/>
      <c r="AS53" s="137"/>
      <c r="AT53" s="137"/>
      <c r="AU53" s="137"/>
      <c r="AV53" s="138"/>
      <c r="AW53" s="145" t="str">
        <f>IF(参加料合計金額=0,"",参加料合計金額)</f>
        <v/>
      </c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  <c r="BL53" s="147"/>
      <c r="BM53" s="8"/>
      <c r="BN53" s="132"/>
      <c r="BO53" s="132"/>
      <c r="BP53" s="132"/>
      <c r="BQ53" s="132"/>
      <c r="BR53" s="132"/>
      <c r="BS53" s="132"/>
      <c r="BT53" s="132"/>
      <c r="BU53" s="132"/>
      <c r="BV53" s="132"/>
      <c r="BW53" s="132"/>
      <c r="BX53" s="132"/>
      <c r="BY53" s="132"/>
      <c r="BZ53" s="132"/>
      <c r="CA53" s="132"/>
      <c r="CB53" s="132"/>
      <c r="CC53" s="132"/>
      <c r="CD53" s="132"/>
      <c r="CE53" s="132"/>
      <c r="CF53" s="132"/>
      <c r="CG53" s="132"/>
      <c r="CH53" s="132"/>
      <c r="CI53" s="132"/>
      <c r="CJ53" s="132"/>
      <c r="CK53" s="132"/>
      <c r="CL53" s="132"/>
      <c r="CM53" s="132"/>
      <c r="CN53" s="132"/>
      <c r="CO53" s="132"/>
      <c r="CP53" s="132"/>
      <c r="CQ53" s="132"/>
      <c r="CR53" s="132"/>
      <c r="CS53" s="132"/>
      <c r="CT53" s="132"/>
      <c r="CU53" s="132"/>
      <c r="CV53" s="132"/>
      <c r="CW53" s="132"/>
      <c r="CX53" s="132"/>
      <c r="CY53" s="8"/>
      <c r="CZ53" s="8"/>
      <c r="DA53" s="8"/>
      <c r="DB53" s="8"/>
      <c r="DC53" s="8"/>
      <c r="DD53" s="136"/>
      <c r="DE53" s="137"/>
      <c r="DF53" s="137"/>
      <c r="DG53" s="137"/>
      <c r="DH53" s="138"/>
      <c r="DI53" s="145" t="str">
        <f>IF(参加料合計金額=0,"",参加料合計金額)</f>
        <v/>
      </c>
      <c r="DJ53" s="146"/>
      <c r="DK53" s="146"/>
      <c r="DL53" s="146"/>
      <c r="DM53" s="146"/>
      <c r="DN53" s="146"/>
      <c r="DO53" s="146"/>
      <c r="DP53" s="146"/>
      <c r="DQ53" s="146"/>
      <c r="DR53" s="146"/>
      <c r="DS53" s="146"/>
      <c r="DT53" s="146"/>
      <c r="DU53" s="146"/>
      <c r="DV53" s="146"/>
      <c r="DW53" s="146"/>
      <c r="DX53" s="147"/>
      <c r="DY53" s="4"/>
      <c r="DZ53" s="4"/>
      <c r="EA53" s="4"/>
      <c r="EB53" s="4"/>
      <c r="EC53" s="4"/>
      <c r="ED53" s="4"/>
      <c r="EE53" s="4"/>
      <c r="EF53" s="4"/>
    </row>
    <row r="54" spans="1:136" ht="15" customHeight="1" thickBot="1">
      <c r="A54" s="8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8"/>
      <c r="AN54" s="8"/>
      <c r="AO54" s="8"/>
      <c r="AP54" s="8"/>
      <c r="AQ54" s="8"/>
      <c r="AR54" s="139"/>
      <c r="AS54" s="140"/>
      <c r="AT54" s="140"/>
      <c r="AU54" s="140"/>
      <c r="AV54" s="141"/>
      <c r="AW54" s="148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49"/>
      <c r="BK54" s="149"/>
      <c r="BL54" s="150"/>
      <c r="BM54" s="8"/>
      <c r="BN54" s="132"/>
      <c r="BO54" s="132"/>
      <c r="BP54" s="132"/>
      <c r="BQ54" s="132"/>
      <c r="BR54" s="132"/>
      <c r="BS54" s="132"/>
      <c r="BT54" s="132"/>
      <c r="BU54" s="132"/>
      <c r="BV54" s="132"/>
      <c r="BW54" s="132"/>
      <c r="BX54" s="132"/>
      <c r="BY54" s="132"/>
      <c r="BZ54" s="132"/>
      <c r="CA54" s="132"/>
      <c r="CB54" s="132"/>
      <c r="CC54" s="132"/>
      <c r="CD54" s="132"/>
      <c r="CE54" s="132"/>
      <c r="CF54" s="132"/>
      <c r="CG54" s="132"/>
      <c r="CH54" s="132"/>
      <c r="CI54" s="132"/>
      <c r="CJ54" s="132"/>
      <c r="CK54" s="132"/>
      <c r="CL54" s="132"/>
      <c r="CM54" s="132"/>
      <c r="CN54" s="132"/>
      <c r="CO54" s="132"/>
      <c r="CP54" s="132"/>
      <c r="CQ54" s="132"/>
      <c r="CR54" s="132"/>
      <c r="CS54" s="132"/>
      <c r="CT54" s="132"/>
      <c r="CU54" s="132"/>
      <c r="CV54" s="132"/>
      <c r="CW54" s="132"/>
      <c r="CX54" s="132"/>
      <c r="CY54" s="8"/>
      <c r="CZ54" s="8"/>
      <c r="DA54" s="8"/>
      <c r="DB54" s="8"/>
      <c r="DC54" s="8"/>
      <c r="DD54" s="139"/>
      <c r="DE54" s="140"/>
      <c r="DF54" s="140"/>
      <c r="DG54" s="140"/>
      <c r="DH54" s="141"/>
      <c r="DI54" s="148"/>
      <c r="DJ54" s="149"/>
      <c r="DK54" s="149"/>
      <c r="DL54" s="149"/>
      <c r="DM54" s="149"/>
      <c r="DN54" s="149"/>
      <c r="DO54" s="149"/>
      <c r="DP54" s="149"/>
      <c r="DQ54" s="149"/>
      <c r="DR54" s="149"/>
      <c r="DS54" s="149"/>
      <c r="DT54" s="149"/>
      <c r="DU54" s="149"/>
      <c r="DV54" s="149"/>
      <c r="DW54" s="149"/>
      <c r="DX54" s="150"/>
      <c r="DY54" s="4"/>
      <c r="DZ54" s="4"/>
      <c r="EA54" s="4"/>
      <c r="EB54" s="4"/>
      <c r="EC54" s="4"/>
      <c r="ED54" s="4"/>
      <c r="EE54" s="4"/>
      <c r="EF54" s="4"/>
    </row>
    <row r="55" spans="1:136" ht="6.75" customHeight="1" thickBo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4"/>
      <c r="DZ55" s="4"/>
      <c r="EA55" s="4"/>
      <c r="EB55" s="4"/>
      <c r="EC55" s="4"/>
      <c r="ED55" s="4"/>
      <c r="EE55" s="4"/>
      <c r="EF55" s="4"/>
    </row>
    <row r="56" spans="1:136" ht="18.75" customHeight="1">
      <c r="A56" s="164" t="s">
        <v>27</v>
      </c>
      <c r="B56" s="153"/>
      <c r="C56" s="165"/>
      <c r="D56" s="168" t="s">
        <v>28</v>
      </c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69"/>
      <c r="W56" s="151" t="s">
        <v>46</v>
      </c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2" t="s">
        <v>29</v>
      </c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4"/>
      <c r="AU56" s="9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64" t="s">
        <v>27</v>
      </c>
      <c r="BN56" s="153"/>
      <c r="BO56" s="165"/>
      <c r="BP56" s="168" t="s">
        <v>28</v>
      </c>
      <c r="BQ56" s="153"/>
      <c r="BR56" s="153"/>
      <c r="BS56" s="153"/>
      <c r="BT56" s="153"/>
      <c r="BU56" s="153"/>
      <c r="BV56" s="153"/>
      <c r="BW56" s="153"/>
      <c r="BX56" s="153"/>
      <c r="BY56" s="153"/>
      <c r="BZ56" s="153"/>
      <c r="CA56" s="153"/>
      <c r="CB56" s="153"/>
      <c r="CC56" s="153"/>
      <c r="CD56" s="153"/>
      <c r="CE56" s="153"/>
      <c r="CF56" s="153"/>
      <c r="CG56" s="153"/>
      <c r="CH56" s="169"/>
      <c r="CI56" s="151" t="s">
        <v>46</v>
      </c>
      <c r="CJ56" s="151"/>
      <c r="CK56" s="151"/>
      <c r="CL56" s="151"/>
      <c r="CM56" s="151"/>
      <c r="CN56" s="151"/>
      <c r="CO56" s="151"/>
      <c r="CP56" s="151"/>
      <c r="CQ56" s="151"/>
      <c r="CR56" s="151"/>
      <c r="CS56" s="151"/>
      <c r="CT56" s="151"/>
      <c r="CU56" s="152" t="s">
        <v>29</v>
      </c>
      <c r="CV56" s="153"/>
      <c r="CW56" s="153"/>
      <c r="CX56" s="153"/>
      <c r="CY56" s="153"/>
      <c r="CZ56" s="153"/>
      <c r="DA56" s="153"/>
      <c r="DB56" s="153"/>
      <c r="DC56" s="153"/>
      <c r="DD56" s="153"/>
      <c r="DE56" s="153"/>
      <c r="DF56" s="154"/>
      <c r="DG56" s="25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</row>
    <row r="57" spans="1:136" ht="18.75" customHeight="1">
      <c r="A57" s="166"/>
      <c r="B57" s="156"/>
      <c r="C57" s="167"/>
      <c r="D57" s="162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60"/>
      <c r="W57" s="158" t="s">
        <v>30</v>
      </c>
      <c r="X57" s="158"/>
      <c r="Y57" s="158"/>
      <c r="Z57" s="159"/>
      <c r="AA57" s="160" t="s">
        <v>31</v>
      </c>
      <c r="AB57" s="161"/>
      <c r="AC57" s="161"/>
      <c r="AD57" s="162"/>
      <c r="AE57" s="163" t="s">
        <v>32</v>
      </c>
      <c r="AF57" s="158"/>
      <c r="AG57" s="158"/>
      <c r="AH57" s="158"/>
      <c r="AI57" s="155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7"/>
      <c r="AU57" s="9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66"/>
      <c r="BN57" s="156"/>
      <c r="BO57" s="167"/>
      <c r="BP57" s="162"/>
      <c r="BQ57" s="156"/>
      <c r="BR57" s="156"/>
      <c r="BS57" s="156"/>
      <c r="BT57" s="156"/>
      <c r="BU57" s="156"/>
      <c r="BV57" s="156"/>
      <c r="BW57" s="156"/>
      <c r="BX57" s="156"/>
      <c r="BY57" s="156"/>
      <c r="BZ57" s="156"/>
      <c r="CA57" s="156"/>
      <c r="CB57" s="156"/>
      <c r="CC57" s="156"/>
      <c r="CD57" s="156"/>
      <c r="CE57" s="156"/>
      <c r="CF57" s="156"/>
      <c r="CG57" s="156"/>
      <c r="CH57" s="160"/>
      <c r="CI57" s="158" t="s">
        <v>30</v>
      </c>
      <c r="CJ57" s="158"/>
      <c r="CK57" s="158"/>
      <c r="CL57" s="159"/>
      <c r="CM57" s="160" t="s">
        <v>31</v>
      </c>
      <c r="CN57" s="161"/>
      <c r="CO57" s="161"/>
      <c r="CP57" s="162"/>
      <c r="CQ57" s="163" t="s">
        <v>32</v>
      </c>
      <c r="CR57" s="158"/>
      <c r="CS57" s="158"/>
      <c r="CT57" s="158"/>
      <c r="CU57" s="155"/>
      <c r="CV57" s="156"/>
      <c r="CW57" s="156"/>
      <c r="CX57" s="156"/>
      <c r="CY57" s="156"/>
      <c r="CZ57" s="156"/>
      <c r="DA57" s="156"/>
      <c r="DB57" s="156"/>
      <c r="DC57" s="156"/>
      <c r="DD57" s="156"/>
      <c r="DE57" s="156"/>
      <c r="DF57" s="157"/>
      <c r="DG57" s="25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</row>
    <row r="58" spans="1:136" ht="10.5" customHeight="1">
      <c r="A58" s="186">
        <v>1</v>
      </c>
      <c r="B58" s="187"/>
      <c r="C58" s="188"/>
      <c r="D58" s="189" t="str">
        <f>IF(VLOOKUP($A58,入力用!$B:$R,D$91,FALSE)=0,"",VLOOKUP($A58,入力用!$B:$R,D$91,FALSE))</f>
        <v/>
      </c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1"/>
      <c r="W58" s="53"/>
      <c r="X58" s="54"/>
      <c r="Y58" s="54"/>
      <c r="Z58" s="54" t="s">
        <v>33</v>
      </c>
      <c r="AA58" s="11"/>
      <c r="AB58" s="54"/>
      <c r="AC58" s="54"/>
      <c r="AD58" s="12" t="s">
        <v>33</v>
      </c>
      <c r="AE58" s="54"/>
      <c r="AF58" s="54"/>
      <c r="AG58" s="54"/>
      <c r="AH58" s="13" t="s">
        <v>33</v>
      </c>
      <c r="AI58" s="195" t="s">
        <v>34</v>
      </c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7"/>
      <c r="AU58" s="14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199">
        <v>31</v>
      </c>
      <c r="BN58" s="200"/>
      <c r="BO58" s="201"/>
      <c r="BP58" s="189" t="str">
        <f>IF(VLOOKUP($BM58,入力用!$B:$R,BP$91,FALSE)=0,"",VLOOKUP($BM58,入力用!$B:$R,BP$91,FALSE))</f>
        <v/>
      </c>
      <c r="BQ58" s="190"/>
      <c r="BR58" s="190"/>
      <c r="BS58" s="190"/>
      <c r="BT58" s="190"/>
      <c r="BU58" s="190"/>
      <c r="BV58" s="190"/>
      <c r="BW58" s="190"/>
      <c r="BX58" s="190"/>
      <c r="BY58" s="190"/>
      <c r="BZ58" s="190"/>
      <c r="CA58" s="190"/>
      <c r="CB58" s="190"/>
      <c r="CC58" s="190"/>
      <c r="CD58" s="190"/>
      <c r="CE58" s="190"/>
      <c r="CF58" s="190"/>
      <c r="CG58" s="190"/>
      <c r="CH58" s="191"/>
      <c r="CI58" s="55"/>
      <c r="CJ58" s="56"/>
      <c r="CK58" s="56"/>
      <c r="CL58" s="56" t="s">
        <v>17</v>
      </c>
      <c r="CM58" s="15"/>
      <c r="CN58" s="56"/>
      <c r="CO58" s="56"/>
      <c r="CP58" s="16" t="s">
        <v>17</v>
      </c>
      <c r="CQ58" s="56"/>
      <c r="CR58" s="56"/>
      <c r="CS58" s="56"/>
      <c r="CT58" s="17" t="s">
        <v>17</v>
      </c>
      <c r="CU58" s="202" t="s">
        <v>18</v>
      </c>
      <c r="CV58" s="203"/>
      <c r="CW58" s="203"/>
      <c r="CX58" s="203"/>
      <c r="CY58" s="203"/>
      <c r="CZ58" s="203"/>
      <c r="DA58" s="203"/>
      <c r="DB58" s="203"/>
      <c r="DC58" s="203"/>
      <c r="DD58" s="203"/>
      <c r="DE58" s="203"/>
      <c r="DF58" s="204"/>
      <c r="DG58" s="25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</row>
    <row r="59" spans="1:136" ht="19.5" customHeight="1">
      <c r="A59" s="166"/>
      <c r="B59" s="156"/>
      <c r="C59" s="167"/>
      <c r="D59" s="192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4"/>
      <c r="W59" s="198">
        <f>W14</f>
        <v>0</v>
      </c>
      <c r="X59" s="180"/>
      <c r="Y59" s="180"/>
      <c r="Z59" s="180"/>
      <c r="AA59" s="179">
        <f>AA14</f>
        <v>0</v>
      </c>
      <c r="AB59" s="180"/>
      <c r="AC59" s="180"/>
      <c r="AD59" s="181"/>
      <c r="AE59" s="180">
        <f>AE14</f>
        <v>0</v>
      </c>
      <c r="AF59" s="180"/>
      <c r="AG59" s="180"/>
      <c r="AH59" s="182"/>
      <c r="AI59" s="183">
        <f>AI14</f>
        <v>0</v>
      </c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5"/>
      <c r="AU59" s="18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66"/>
      <c r="BN59" s="156"/>
      <c r="BO59" s="167"/>
      <c r="BP59" s="192"/>
      <c r="BQ59" s="193"/>
      <c r="BR59" s="193"/>
      <c r="BS59" s="193"/>
      <c r="BT59" s="193"/>
      <c r="BU59" s="193"/>
      <c r="BV59" s="193"/>
      <c r="BW59" s="193"/>
      <c r="BX59" s="193"/>
      <c r="BY59" s="193"/>
      <c r="BZ59" s="193"/>
      <c r="CA59" s="193"/>
      <c r="CB59" s="193"/>
      <c r="CC59" s="193"/>
      <c r="CD59" s="193"/>
      <c r="CE59" s="193"/>
      <c r="CF59" s="193"/>
      <c r="CG59" s="193"/>
      <c r="CH59" s="194"/>
      <c r="CI59" s="198">
        <f>CI14</f>
        <v>0</v>
      </c>
      <c r="CJ59" s="180"/>
      <c r="CK59" s="180"/>
      <c r="CL59" s="180"/>
      <c r="CM59" s="179">
        <f>CM14</f>
        <v>0</v>
      </c>
      <c r="CN59" s="180"/>
      <c r="CO59" s="180"/>
      <c r="CP59" s="181"/>
      <c r="CQ59" s="180">
        <f>CQ14</f>
        <v>0</v>
      </c>
      <c r="CR59" s="180"/>
      <c r="CS59" s="180"/>
      <c r="CT59" s="182"/>
      <c r="CU59" s="183">
        <f>CU14</f>
        <v>0</v>
      </c>
      <c r="CV59" s="184"/>
      <c r="CW59" s="184"/>
      <c r="CX59" s="184"/>
      <c r="CY59" s="184" t="e">
        <f>IF(VLOOKUP($BM58,入力用!$B:$R,DQ$91,FALSE)=0,"",VLOOKUP($BM58,入力用!$B:$R,DQ$91,FALSE))</f>
        <v>#VALUE!</v>
      </c>
      <c r="CZ59" s="184"/>
      <c r="DA59" s="184"/>
      <c r="DB59" s="184"/>
      <c r="DC59" s="184" t="e">
        <f>IF(VLOOKUP($BM58,入力用!$B:$R,DU$91,FALSE)=0,"",VLOOKUP($BM58,入力用!$B:$R,DU$91,FALSE))</f>
        <v>#VALUE!</v>
      </c>
      <c r="DD59" s="184"/>
      <c r="DE59" s="184"/>
      <c r="DF59" s="185"/>
      <c r="DG59" s="25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</row>
    <row r="60" spans="1:136" ht="30" customHeight="1">
      <c r="A60" s="170">
        <v>2</v>
      </c>
      <c r="B60" s="171"/>
      <c r="C60" s="172"/>
      <c r="D60" s="173" t="str">
        <f>IF(VLOOKUP($A60,入力用!$B:$R,D$91,FALSE)=0,"",VLOOKUP($A60,入力用!$B:$R,D$91,FALSE))</f>
        <v/>
      </c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5"/>
      <c r="W60" s="198">
        <f t="shared" ref="W60:W88" si="4">W15</f>
        <v>0</v>
      </c>
      <c r="X60" s="180"/>
      <c r="Y60" s="180"/>
      <c r="Z60" s="180"/>
      <c r="AA60" s="179">
        <f t="shared" ref="AA60:AA88" si="5">AA15</f>
        <v>0</v>
      </c>
      <c r="AB60" s="180"/>
      <c r="AC60" s="180"/>
      <c r="AD60" s="181"/>
      <c r="AE60" s="180">
        <f t="shared" ref="AE60:AE88" si="6">AE15</f>
        <v>0</v>
      </c>
      <c r="AF60" s="180"/>
      <c r="AG60" s="180"/>
      <c r="AH60" s="182"/>
      <c r="AI60" s="183">
        <f t="shared" ref="AI60:AI88" si="7">AI15</f>
        <v>0</v>
      </c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5"/>
      <c r="AU60" s="20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170">
        <v>32</v>
      </c>
      <c r="BN60" s="171"/>
      <c r="BO60" s="172"/>
      <c r="BP60" s="173" t="str">
        <f>IF(VLOOKUP($BM60,入力用!$B:$R,BP$91,FALSE)=0,"",VLOOKUP($BM60,入力用!$B:$R,BP$91,FALSE))</f>
        <v/>
      </c>
      <c r="BQ60" s="174"/>
      <c r="BR60" s="174"/>
      <c r="BS60" s="174"/>
      <c r="BT60" s="174"/>
      <c r="BU60" s="174"/>
      <c r="BV60" s="174"/>
      <c r="BW60" s="174"/>
      <c r="BX60" s="174"/>
      <c r="BY60" s="174"/>
      <c r="BZ60" s="174"/>
      <c r="CA60" s="174"/>
      <c r="CB60" s="174"/>
      <c r="CC60" s="174"/>
      <c r="CD60" s="174"/>
      <c r="CE60" s="174"/>
      <c r="CF60" s="174"/>
      <c r="CG60" s="174"/>
      <c r="CH60" s="175"/>
      <c r="CI60" s="198">
        <f t="shared" ref="CI60:CI88" si="8">CI15</f>
        <v>0</v>
      </c>
      <c r="CJ60" s="180"/>
      <c r="CK60" s="180"/>
      <c r="CL60" s="180"/>
      <c r="CM60" s="179">
        <f t="shared" ref="CM60:CM88" si="9">CM15</f>
        <v>0</v>
      </c>
      <c r="CN60" s="180"/>
      <c r="CO60" s="180"/>
      <c r="CP60" s="181"/>
      <c r="CQ60" s="180">
        <f t="shared" ref="CQ60:CQ88" si="10">CQ15</f>
        <v>0</v>
      </c>
      <c r="CR60" s="180"/>
      <c r="CS60" s="180"/>
      <c r="CT60" s="182"/>
      <c r="CU60" s="183">
        <f t="shared" ref="CU60:CU88" si="11">CU15</f>
        <v>0</v>
      </c>
      <c r="CV60" s="184"/>
      <c r="CW60" s="184"/>
      <c r="CX60" s="184"/>
      <c r="CY60" s="184" t="e">
        <f>IF(VLOOKUP($BM59,入力用!$B:$R,DQ$91,FALSE)=0,"",VLOOKUP($BM59,入力用!$B:$R,DQ$91,FALSE))</f>
        <v>#N/A</v>
      </c>
      <c r="CZ60" s="184"/>
      <c r="DA60" s="184"/>
      <c r="DB60" s="184"/>
      <c r="DC60" s="184" t="e">
        <f>IF(VLOOKUP($BM59,入力用!$B:$R,DU$91,FALSE)=0,"",VLOOKUP($BM59,入力用!$B:$R,DU$91,FALSE))</f>
        <v>#N/A</v>
      </c>
      <c r="DD60" s="184"/>
      <c r="DE60" s="184"/>
      <c r="DF60" s="185"/>
      <c r="DG60" s="25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</row>
    <row r="61" spans="1:136" ht="30" customHeight="1">
      <c r="A61" s="170">
        <v>3</v>
      </c>
      <c r="B61" s="171"/>
      <c r="C61" s="172"/>
      <c r="D61" s="222" t="str">
        <f>IF(VLOOKUP($A61,入力用!$B:$R,D$91,FALSE)=0,"",VLOOKUP($A61,入力用!$B:$R,D$91,FALSE))</f>
        <v/>
      </c>
      <c r="E61" s="223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4"/>
      <c r="W61" s="198">
        <f t="shared" si="4"/>
        <v>0</v>
      </c>
      <c r="X61" s="180"/>
      <c r="Y61" s="180"/>
      <c r="Z61" s="180"/>
      <c r="AA61" s="179">
        <f t="shared" si="5"/>
        <v>0</v>
      </c>
      <c r="AB61" s="180"/>
      <c r="AC61" s="180"/>
      <c r="AD61" s="181"/>
      <c r="AE61" s="180">
        <f t="shared" si="6"/>
        <v>0</v>
      </c>
      <c r="AF61" s="180"/>
      <c r="AG61" s="180"/>
      <c r="AH61" s="182"/>
      <c r="AI61" s="183">
        <f t="shared" si="7"/>
        <v>0</v>
      </c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5"/>
      <c r="AU61" s="20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170">
        <v>33</v>
      </c>
      <c r="BN61" s="171"/>
      <c r="BO61" s="172"/>
      <c r="BP61" s="173" t="str">
        <f>IF(VLOOKUP($BM61,入力用!$B:$R,BP$91,FALSE)=0,"",VLOOKUP($BM61,入力用!$B:$R,BP$91,FALSE))</f>
        <v/>
      </c>
      <c r="BQ61" s="174"/>
      <c r="BR61" s="174"/>
      <c r="BS61" s="174"/>
      <c r="BT61" s="174"/>
      <c r="BU61" s="174"/>
      <c r="BV61" s="174"/>
      <c r="BW61" s="174"/>
      <c r="BX61" s="174"/>
      <c r="BY61" s="174"/>
      <c r="BZ61" s="174"/>
      <c r="CA61" s="174"/>
      <c r="CB61" s="174"/>
      <c r="CC61" s="174"/>
      <c r="CD61" s="174"/>
      <c r="CE61" s="174"/>
      <c r="CF61" s="174"/>
      <c r="CG61" s="174"/>
      <c r="CH61" s="175"/>
      <c r="CI61" s="198">
        <f t="shared" si="8"/>
        <v>0</v>
      </c>
      <c r="CJ61" s="180"/>
      <c r="CK61" s="180"/>
      <c r="CL61" s="180"/>
      <c r="CM61" s="179">
        <f t="shared" si="9"/>
        <v>0</v>
      </c>
      <c r="CN61" s="180"/>
      <c r="CO61" s="180"/>
      <c r="CP61" s="181"/>
      <c r="CQ61" s="180">
        <f t="shared" si="10"/>
        <v>0</v>
      </c>
      <c r="CR61" s="180"/>
      <c r="CS61" s="180"/>
      <c r="CT61" s="182"/>
      <c r="CU61" s="183">
        <f t="shared" si="11"/>
        <v>0</v>
      </c>
      <c r="CV61" s="184"/>
      <c r="CW61" s="184"/>
      <c r="CX61" s="184"/>
      <c r="CY61" s="184" t="e">
        <f>IF(VLOOKUP($BM60,入力用!$B:$R,DQ$91,FALSE)=0,"",VLOOKUP($BM60,入力用!$B:$R,DQ$91,FALSE))</f>
        <v>#VALUE!</v>
      </c>
      <c r="CZ61" s="184"/>
      <c r="DA61" s="184"/>
      <c r="DB61" s="184"/>
      <c r="DC61" s="184" t="e">
        <f>IF(VLOOKUP($BM60,入力用!$B:$R,DU$91,FALSE)=0,"",VLOOKUP($BM60,入力用!$B:$R,DU$91,FALSE))</f>
        <v>#VALUE!</v>
      </c>
      <c r="DD61" s="184"/>
      <c r="DE61" s="184"/>
      <c r="DF61" s="185"/>
      <c r="DG61" s="25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</row>
    <row r="62" spans="1:136" ht="30" customHeight="1">
      <c r="A62" s="170">
        <v>4</v>
      </c>
      <c r="B62" s="171"/>
      <c r="C62" s="172"/>
      <c r="D62" s="222" t="str">
        <f>IF(VLOOKUP($A62,入力用!$B:$R,D$91,FALSE)=0,"",VLOOKUP($A62,入力用!$B:$R,D$91,FALSE))</f>
        <v/>
      </c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4"/>
      <c r="W62" s="198">
        <f t="shared" si="4"/>
        <v>0</v>
      </c>
      <c r="X62" s="180"/>
      <c r="Y62" s="180"/>
      <c r="Z62" s="180"/>
      <c r="AA62" s="179">
        <f t="shared" si="5"/>
        <v>0</v>
      </c>
      <c r="AB62" s="180"/>
      <c r="AC62" s="180"/>
      <c r="AD62" s="181"/>
      <c r="AE62" s="180">
        <f t="shared" si="6"/>
        <v>0</v>
      </c>
      <c r="AF62" s="180"/>
      <c r="AG62" s="180"/>
      <c r="AH62" s="182"/>
      <c r="AI62" s="183">
        <f t="shared" si="7"/>
        <v>0</v>
      </c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5"/>
      <c r="AU62" s="20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170">
        <v>34</v>
      </c>
      <c r="BN62" s="171"/>
      <c r="BO62" s="172"/>
      <c r="BP62" s="173" t="str">
        <f>IF(VLOOKUP($BM62,入力用!$B:$R,BP$91,FALSE)=0,"",VLOOKUP($BM62,入力用!$B:$R,BP$91,FALSE))</f>
        <v/>
      </c>
      <c r="BQ62" s="174"/>
      <c r="BR62" s="174"/>
      <c r="BS62" s="174"/>
      <c r="BT62" s="174"/>
      <c r="BU62" s="174"/>
      <c r="BV62" s="174"/>
      <c r="BW62" s="174"/>
      <c r="BX62" s="174"/>
      <c r="BY62" s="174"/>
      <c r="BZ62" s="174"/>
      <c r="CA62" s="174"/>
      <c r="CB62" s="174"/>
      <c r="CC62" s="174"/>
      <c r="CD62" s="174"/>
      <c r="CE62" s="174"/>
      <c r="CF62" s="174"/>
      <c r="CG62" s="174"/>
      <c r="CH62" s="175"/>
      <c r="CI62" s="198">
        <f t="shared" si="8"/>
        <v>0</v>
      </c>
      <c r="CJ62" s="180"/>
      <c r="CK62" s="180"/>
      <c r="CL62" s="180"/>
      <c r="CM62" s="179">
        <f t="shared" si="9"/>
        <v>0</v>
      </c>
      <c r="CN62" s="180"/>
      <c r="CO62" s="180"/>
      <c r="CP62" s="181"/>
      <c r="CQ62" s="180">
        <f t="shared" si="10"/>
        <v>0</v>
      </c>
      <c r="CR62" s="180"/>
      <c r="CS62" s="180"/>
      <c r="CT62" s="182"/>
      <c r="CU62" s="183">
        <f t="shared" si="11"/>
        <v>0</v>
      </c>
      <c r="CV62" s="184"/>
      <c r="CW62" s="184"/>
      <c r="CX62" s="184"/>
      <c r="CY62" s="184" t="e">
        <f>IF(VLOOKUP($BM61,入力用!$B:$R,DQ$91,FALSE)=0,"",VLOOKUP($BM61,入力用!$B:$R,DQ$91,FALSE))</f>
        <v>#VALUE!</v>
      </c>
      <c r="CZ62" s="184"/>
      <c r="DA62" s="184"/>
      <c r="DB62" s="184"/>
      <c r="DC62" s="184" t="e">
        <f>IF(VLOOKUP($BM61,入力用!$B:$R,DU$91,FALSE)=0,"",VLOOKUP($BM61,入力用!$B:$R,DU$91,FALSE))</f>
        <v>#VALUE!</v>
      </c>
      <c r="DD62" s="184"/>
      <c r="DE62" s="184"/>
      <c r="DF62" s="185"/>
      <c r="DG62" s="25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</row>
    <row r="63" spans="1:136" ht="30" customHeight="1">
      <c r="A63" s="170">
        <v>5</v>
      </c>
      <c r="B63" s="171"/>
      <c r="C63" s="172"/>
      <c r="D63" s="222" t="str">
        <f>IF(VLOOKUP($A63,入力用!$B:$R,D$91,FALSE)=0,"",VLOOKUP($A63,入力用!$B:$R,D$91,FALSE))</f>
        <v/>
      </c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4"/>
      <c r="W63" s="198">
        <f t="shared" si="4"/>
        <v>0</v>
      </c>
      <c r="X63" s="180"/>
      <c r="Y63" s="180"/>
      <c r="Z63" s="180"/>
      <c r="AA63" s="179">
        <f t="shared" si="5"/>
        <v>0</v>
      </c>
      <c r="AB63" s="180"/>
      <c r="AC63" s="180"/>
      <c r="AD63" s="181"/>
      <c r="AE63" s="180">
        <f t="shared" si="6"/>
        <v>0</v>
      </c>
      <c r="AF63" s="180"/>
      <c r="AG63" s="180"/>
      <c r="AH63" s="182"/>
      <c r="AI63" s="183">
        <f t="shared" si="7"/>
        <v>0</v>
      </c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5"/>
      <c r="AU63" s="20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170">
        <v>35</v>
      </c>
      <c r="BN63" s="171"/>
      <c r="BO63" s="172"/>
      <c r="BP63" s="173" t="str">
        <f>IF(VLOOKUP($BM63,入力用!$B:$R,BP$91,FALSE)=0,"",VLOOKUP($BM63,入力用!$B:$R,BP$91,FALSE))</f>
        <v/>
      </c>
      <c r="BQ63" s="174"/>
      <c r="BR63" s="174"/>
      <c r="BS63" s="174"/>
      <c r="BT63" s="174"/>
      <c r="BU63" s="174"/>
      <c r="BV63" s="174"/>
      <c r="BW63" s="174"/>
      <c r="BX63" s="174"/>
      <c r="BY63" s="174"/>
      <c r="BZ63" s="174"/>
      <c r="CA63" s="174"/>
      <c r="CB63" s="174"/>
      <c r="CC63" s="174"/>
      <c r="CD63" s="174"/>
      <c r="CE63" s="174"/>
      <c r="CF63" s="174"/>
      <c r="CG63" s="174"/>
      <c r="CH63" s="175"/>
      <c r="CI63" s="198">
        <f t="shared" si="8"/>
        <v>0</v>
      </c>
      <c r="CJ63" s="180"/>
      <c r="CK63" s="180"/>
      <c r="CL63" s="180"/>
      <c r="CM63" s="179">
        <f t="shared" si="9"/>
        <v>0</v>
      </c>
      <c r="CN63" s="180"/>
      <c r="CO63" s="180"/>
      <c r="CP63" s="181"/>
      <c r="CQ63" s="180">
        <f t="shared" si="10"/>
        <v>0</v>
      </c>
      <c r="CR63" s="180"/>
      <c r="CS63" s="180"/>
      <c r="CT63" s="182"/>
      <c r="CU63" s="183">
        <f t="shared" si="11"/>
        <v>0</v>
      </c>
      <c r="CV63" s="184"/>
      <c r="CW63" s="184"/>
      <c r="CX63" s="184"/>
      <c r="CY63" s="184" t="e">
        <f>IF(VLOOKUP($BM62,入力用!$B:$R,DQ$91,FALSE)=0,"",VLOOKUP($BM62,入力用!$B:$R,DQ$91,FALSE))</f>
        <v>#VALUE!</v>
      </c>
      <c r="CZ63" s="184"/>
      <c r="DA63" s="184"/>
      <c r="DB63" s="184"/>
      <c r="DC63" s="184" t="e">
        <f>IF(VLOOKUP($BM62,入力用!$B:$R,DU$91,FALSE)=0,"",VLOOKUP($BM62,入力用!$B:$R,DU$91,FALSE))</f>
        <v>#VALUE!</v>
      </c>
      <c r="DD63" s="184"/>
      <c r="DE63" s="184"/>
      <c r="DF63" s="185"/>
      <c r="DG63" s="25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</row>
    <row r="64" spans="1:136" ht="30" customHeight="1">
      <c r="A64" s="170">
        <v>6</v>
      </c>
      <c r="B64" s="171"/>
      <c r="C64" s="172"/>
      <c r="D64" s="222" t="str">
        <f>IF(VLOOKUP($A64,入力用!$B:$R,D$91,FALSE)=0,"",VLOOKUP($A64,入力用!$B:$R,D$91,FALSE))</f>
        <v/>
      </c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4"/>
      <c r="W64" s="198">
        <f t="shared" si="4"/>
        <v>0</v>
      </c>
      <c r="X64" s="180"/>
      <c r="Y64" s="180"/>
      <c r="Z64" s="180"/>
      <c r="AA64" s="179">
        <f t="shared" si="5"/>
        <v>0</v>
      </c>
      <c r="AB64" s="180"/>
      <c r="AC64" s="180"/>
      <c r="AD64" s="181"/>
      <c r="AE64" s="180">
        <f t="shared" si="6"/>
        <v>0</v>
      </c>
      <c r="AF64" s="180"/>
      <c r="AG64" s="180"/>
      <c r="AH64" s="182"/>
      <c r="AI64" s="183">
        <f t="shared" si="7"/>
        <v>0</v>
      </c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5"/>
      <c r="AU64" s="20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170">
        <v>36</v>
      </c>
      <c r="BN64" s="171"/>
      <c r="BO64" s="172"/>
      <c r="BP64" s="173" t="str">
        <f>IF(VLOOKUP($BM64,入力用!$B:$R,BP$91,FALSE)=0,"",VLOOKUP($BM64,入力用!$B:$R,BP$91,FALSE))</f>
        <v/>
      </c>
      <c r="BQ64" s="174"/>
      <c r="BR64" s="174"/>
      <c r="BS64" s="174"/>
      <c r="BT64" s="174"/>
      <c r="BU64" s="174"/>
      <c r="BV64" s="174"/>
      <c r="BW64" s="174"/>
      <c r="BX64" s="174"/>
      <c r="BY64" s="174"/>
      <c r="BZ64" s="174"/>
      <c r="CA64" s="174"/>
      <c r="CB64" s="174"/>
      <c r="CC64" s="174"/>
      <c r="CD64" s="174"/>
      <c r="CE64" s="174"/>
      <c r="CF64" s="174"/>
      <c r="CG64" s="174"/>
      <c r="CH64" s="175"/>
      <c r="CI64" s="198">
        <f t="shared" si="8"/>
        <v>0</v>
      </c>
      <c r="CJ64" s="180"/>
      <c r="CK64" s="180"/>
      <c r="CL64" s="180"/>
      <c r="CM64" s="179">
        <f t="shared" si="9"/>
        <v>0</v>
      </c>
      <c r="CN64" s="180"/>
      <c r="CO64" s="180"/>
      <c r="CP64" s="181"/>
      <c r="CQ64" s="180">
        <f t="shared" si="10"/>
        <v>0</v>
      </c>
      <c r="CR64" s="180"/>
      <c r="CS64" s="180"/>
      <c r="CT64" s="182"/>
      <c r="CU64" s="183">
        <f t="shared" si="11"/>
        <v>0</v>
      </c>
      <c r="CV64" s="184"/>
      <c r="CW64" s="184"/>
      <c r="CX64" s="184"/>
      <c r="CY64" s="184" t="e">
        <f>IF(VLOOKUP($BM63,入力用!$B:$R,DQ$91,FALSE)=0,"",VLOOKUP($BM63,入力用!$B:$R,DQ$91,FALSE))</f>
        <v>#VALUE!</v>
      </c>
      <c r="CZ64" s="184"/>
      <c r="DA64" s="184"/>
      <c r="DB64" s="184"/>
      <c r="DC64" s="184" t="e">
        <f>IF(VLOOKUP($BM63,入力用!$B:$R,DU$91,FALSE)=0,"",VLOOKUP($BM63,入力用!$B:$R,DU$91,FALSE))</f>
        <v>#VALUE!</v>
      </c>
      <c r="DD64" s="184"/>
      <c r="DE64" s="184"/>
      <c r="DF64" s="185"/>
      <c r="DG64" s="25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</row>
    <row r="65" spans="1:128" ht="30" customHeight="1">
      <c r="A65" s="170">
        <v>7</v>
      </c>
      <c r="B65" s="171"/>
      <c r="C65" s="172"/>
      <c r="D65" s="222" t="str">
        <f>IF(VLOOKUP($A65,入力用!$B:$R,D$91,FALSE)=0,"",VLOOKUP($A65,入力用!$B:$R,D$91,FALSE))</f>
        <v/>
      </c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4"/>
      <c r="W65" s="198">
        <f t="shared" si="4"/>
        <v>0</v>
      </c>
      <c r="X65" s="180"/>
      <c r="Y65" s="180"/>
      <c r="Z65" s="180"/>
      <c r="AA65" s="179">
        <f t="shared" si="5"/>
        <v>0</v>
      </c>
      <c r="AB65" s="180"/>
      <c r="AC65" s="180"/>
      <c r="AD65" s="181"/>
      <c r="AE65" s="180">
        <f t="shared" si="6"/>
        <v>0</v>
      </c>
      <c r="AF65" s="180"/>
      <c r="AG65" s="180"/>
      <c r="AH65" s="182"/>
      <c r="AI65" s="183">
        <f t="shared" si="7"/>
        <v>0</v>
      </c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5"/>
      <c r="AU65" s="20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170">
        <v>37</v>
      </c>
      <c r="BN65" s="171"/>
      <c r="BO65" s="172"/>
      <c r="BP65" s="173" t="str">
        <f>IF(VLOOKUP($BM65,入力用!$B:$R,BP$91,FALSE)=0,"",VLOOKUP($BM65,入力用!$B:$R,BP$91,FALSE))</f>
        <v/>
      </c>
      <c r="BQ65" s="174"/>
      <c r="BR65" s="174"/>
      <c r="BS65" s="174"/>
      <c r="BT65" s="174"/>
      <c r="BU65" s="174"/>
      <c r="BV65" s="174"/>
      <c r="BW65" s="174"/>
      <c r="BX65" s="174"/>
      <c r="BY65" s="174"/>
      <c r="BZ65" s="174"/>
      <c r="CA65" s="174"/>
      <c r="CB65" s="174"/>
      <c r="CC65" s="174"/>
      <c r="CD65" s="174"/>
      <c r="CE65" s="174"/>
      <c r="CF65" s="174"/>
      <c r="CG65" s="174"/>
      <c r="CH65" s="175"/>
      <c r="CI65" s="198">
        <f t="shared" si="8"/>
        <v>0</v>
      </c>
      <c r="CJ65" s="180"/>
      <c r="CK65" s="180"/>
      <c r="CL65" s="180"/>
      <c r="CM65" s="179">
        <f t="shared" si="9"/>
        <v>0</v>
      </c>
      <c r="CN65" s="180"/>
      <c r="CO65" s="180"/>
      <c r="CP65" s="181"/>
      <c r="CQ65" s="180">
        <f t="shared" si="10"/>
        <v>0</v>
      </c>
      <c r="CR65" s="180"/>
      <c r="CS65" s="180"/>
      <c r="CT65" s="182"/>
      <c r="CU65" s="183">
        <f t="shared" si="11"/>
        <v>0</v>
      </c>
      <c r="CV65" s="184"/>
      <c r="CW65" s="184"/>
      <c r="CX65" s="184"/>
      <c r="CY65" s="184" t="e">
        <f>IF(VLOOKUP($BM64,入力用!$B:$R,DQ$91,FALSE)=0,"",VLOOKUP($BM64,入力用!$B:$R,DQ$91,FALSE))</f>
        <v>#VALUE!</v>
      </c>
      <c r="CZ65" s="184"/>
      <c r="DA65" s="184"/>
      <c r="DB65" s="184"/>
      <c r="DC65" s="184" t="e">
        <f>IF(VLOOKUP($BM64,入力用!$B:$R,DU$91,FALSE)=0,"",VLOOKUP($BM64,入力用!$B:$R,DU$91,FALSE))</f>
        <v>#VALUE!</v>
      </c>
      <c r="DD65" s="184"/>
      <c r="DE65" s="184"/>
      <c r="DF65" s="185"/>
      <c r="DG65" s="25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</row>
    <row r="66" spans="1:128" ht="30" customHeight="1">
      <c r="A66" s="170">
        <v>8</v>
      </c>
      <c r="B66" s="171"/>
      <c r="C66" s="172"/>
      <c r="D66" s="222" t="str">
        <f>IF(VLOOKUP($A66,入力用!$B:$R,D$91,FALSE)=0,"",VLOOKUP($A66,入力用!$B:$R,D$91,FALSE))</f>
        <v/>
      </c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4"/>
      <c r="W66" s="198">
        <f t="shared" si="4"/>
        <v>0</v>
      </c>
      <c r="X66" s="180"/>
      <c r="Y66" s="180"/>
      <c r="Z66" s="180"/>
      <c r="AA66" s="179">
        <f t="shared" si="5"/>
        <v>0</v>
      </c>
      <c r="AB66" s="180"/>
      <c r="AC66" s="180"/>
      <c r="AD66" s="181"/>
      <c r="AE66" s="180">
        <f t="shared" si="6"/>
        <v>0</v>
      </c>
      <c r="AF66" s="180"/>
      <c r="AG66" s="180"/>
      <c r="AH66" s="182"/>
      <c r="AI66" s="183">
        <f t="shared" si="7"/>
        <v>0</v>
      </c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5"/>
      <c r="AU66" s="20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170">
        <v>38</v>
      </c>
      <c r="BN66" s="171"/>
      <c r="BO66" s="172"/>
      <c r="BP66" s="173" t="str">
        <f>IF(VLOOKUP($BM66,入力用!$B:$R,BP$91,FALSE)=0,"",VLOOKUP($BM66,入力用!$B:$R,BP$91,FALSE))</f>
        <v/>
      </c>
      <c r="BQ66" s="174"/>
      <c r="BR66" s="174"/>
      <c r="BS66" s="174"/>
      <c r="BT66" s="174"/>
      <c r="BU66" s="174"/>
      <c r="BV66" s="174"/>
      <c r="BW66" s="174"/>
      <c r="BX66" s="174"/>
      <c r="BY66" s="174"/>
      <c r="BZ66" s="174"/>
      <c r="CA66" s="174"/>
      <c r="CB66" s="174"/>
      <c r="CC66" s="174"/>
      <c r="CD66" s="174"/>
      <c r="CE66" s="174"/>
      <c r="CF66" s="174"/>
      <c r="CG66" s="174"/>
      <c r="CH66" s="175"/>
      <c r="CI66" s="198">
        <f t="shared" si="8"/>
        <v>0</v>
      </c>
      <c r="CJ66" s="180"/>
      <c r="CK66" s="180"/>
      <c r="CL66" s="180"/>
      <c r="CM66" s="179">
        <f t="shared" si="9"/>
        <v>0</v>
      </c>
      <c r="CN66" s="180"/>
      <c r="CO66" s="180"/>
      <c r="CP66" s="181"/>
      <c r="CQ66" s="180">
        <f t="shared" si="10"/>
        <v>0</v>
      </c>
      <c r="CR66" s="180"/>
      <c r="CS66" s="180"/>
      <c r="CT66" s="182"/>
      <c r="CU66" s="183">
        <f t="shared" si="11"/>
        <v>0</v>
      </c>
      <c r="CV66" s="184"/>
      <c r="CW66" s="184"/>
      <c r="CX66" s="184"/>
      <c r="CY66" s="184" t="e">
        <f>IF(VLOOKUP($BM65,入力用!$B:$R,DQ$91,FALSE)=0,"",VLOOKUP($BM65,入力用!$B:$R,DQ$91,FALSE))</f>
        <v>#VALUE!</v>
      </c>
      <c r="CZ66" s="184"/>
      <c r="DA66" s="184"/>
      <c r="DB66" s="184"/>
      <c r="DC66" s="184" t="e">
        <f>IF(VLOOKUP($BM65,入力用!$B:$R,DU$91,FALSE)=0,"",VLOOKUP($BM65,入力用!$B:$R,DU$91,FALSE))</f>
        <v>#VALUE!</v>
      </c>
      <c r="DD66" s="184"/>
      <c r="DE66" s="184"/>
      <c r="DF66" s="185"/>
      <c r="DG66" s="25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</row>
    <row r="67" spans="1:128" ht="30" customHeight="1">
      <c r="A67" s="170">
        <v>9</v>
      </c>
      <c r="B67" s="171"/>
      <c r="C67" s="172"/>
      <c r="D67" s="222" t="str">
        <f>IF(VLOOKUP($A67,入力用!$B:$R,D$91,FALSE)=0,"",VLOOKUP($A67,入力用!$B:$R,D$91,FALSE))</f>
        <v/>
      </c>
      <c r="E67" s="223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4"/>
      <c r="W67" s="198">
        <f t="shared" si="4"/>
        <v>0</v>
      </c>
      <c r="X67" s="180"/>
      <c r="Y67" s="180"/>
      <c r="Z67" s="180"/>
      <c r="AA67" s="179">
        <f t="shared" si="5"/>
        <v>0</v>
      </c>
      <c r="AB67" s="180"/>
      <c r="AC67" s="180"/>
      <c r="AD67" s="181"/>
      <c r="AE67" s="180">
        <f t="shared" si="6"/>
        <v>0</v>
      </c>
      <c r="AF67" s="180"/>
      <c r="AG67" s="180"/>
      <c r="AH67" s="182"/>
      <c r="AI67" s="183">
        <f t="shared" si="7"/>
        <v>0</v>
      </c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5"/>
      <c r="AU67" s="20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170">
        <v>39</v>
      </c>
      <c r="BN67" s="171"/>
      <c r="BO67" s="172"/>
      <c r="BP67" s="173" t="str">
        <f>IF(VLOOKUP($BM67,入力用!$B:$R,BP$91,FALSE)=0,"",VLOOKUP($BM67,入力用!$B:$R,BP$91,FALSE))</f>
        <v/>
      </c>
      <c r="BQ67" s="174"/>
      <c r="BR67" s="174"/>
      <c r="BS67" s="174"/>
      <c r="BT67" s="174"/>
      <c r="BU67" s="174"/>
      <c r="BV67" s="174"/>
      <c r="BW67" s="174"/>
      <c r="BX67" s="174"/>
      <c r="BY67" s="174"/>
      <c r="BZ67" s="174"/>
      <c r="CA67" s="174"/>
      <c r="CB67" s="174"/>
      <c r="CC67" s="174"/>
      <c r="CD67" s="174"/>
      <c r="CE67" s="174"/>
      <c r="CF67" s="174"/>
      <c r="CG67" s="174"/>
      <c r="CH67" s="175"/>
      <c r="CI67" s="198">
        <f t="shared" si="8"/>
        <v>0</v>
      </c>
      <c r="CJ67" s="180"/>
      <c r="CK67" s="180"/>
      <c r="CL67" s="180"/>
      <c r="CM67" s="179">
        <f t="shared" si="9"/>
        <v>0</v>
      </c>
      <c r="CN67" s="180"/>
      <c r="CO67" s="180"/>
      <c r="CP67" s="181"/>
      <c r="CQ67" s="180">
        <f t="shared" si="10"/>
        <v>0</v>
      </c>
      <c r="CR67" s="180"/>
      <c r="CS67" s="180"/>
      <c r="CT67" s="182"/>
      <c r="CU67" s="183">
        <f t="shared" si="11"/>
        <v>0</v>
      </c>
      <c r="CV67" s="184"/>
      <c r="CW67" s="184"/>
      <c r="CX67" s="184"/>
      <c r="CY67" s="184" t="e">
        <f>IF(VLOOKUP($BM66,入力用!$B:$R,DQ$91,FALSE)=0,"",VLOOKUP($BM66,入力用!$B:$R,DQ$91,FALSE))</f>
        <v>#VALUE!</v>
      </c>
      <c r="CZ67" s="184"/>
      <c r="DA67" s="184"/>
      <c r="DB67" s="184"/>
      <c r="DC67" s="184" t="e">
        <f>IF(VLOOKUP($BM66,入力用!$B:$R,DU$91,FALSE)=0,"",VLOOKUP($BM66,入力用!$B:$R,DU$91,FALSE))</f>
        <v>#VALUE!</v>
      </c>
      <c r="DD67" s="184"/>
      <c r="DE67" s="184"/>
      <c r="DF67" s="185"/>
      <c r="DG67" s="25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</row>
    <row r="68" spans="1:128" ht="30" customHeight="1">
      <c r="A68" s="170">
        <v>10</v>
      </c>
      <c r="B68" s="171"/>
      <c r="C68" s="172"/>
      <c r="D68" s="173" t="str">
        <f>IF(VLOOKUP($A68,入力用!$B:$R,D$91,FALSE)=0,"",VLOOKUP($A68,入力用!$B:$R,D$91,FALSE))</f>
        <v/>
      </c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5"/>
      <c r="W68" s="198">
        <f t="shared" si="4"/>
        <v>0</v>
      </c>
      <c r="X68" s="180"/>
      <c r="Y68" s="180"/>
      <c r="Z68" s="180"/>
      <c r="AA68" s="179">
        <f t="shared" si="5"/>
        <v>0</v>
      </c>
      <c r="AB68" s="180"/>
      <c r="AC68" s="180"/>
      <c r="AD68" s="181"/>
      <c r="AE68" s="180">
        <f t="shared" si="6"/>
        <v>0</v>
      </c>
      <c r="AF68" s="180"/>
      <c r="AG68" s="180"/>
      <c r="AH68" s="182"/>
      <c r="AI68" s="183">
        <f t="shared" si="7"/>
        <v>0</v>
      </c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5"/>
      <c r="AU68" s="20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170">
        <v>40</v>
      </c>
      <c r="BN68" s="171"/>
      <c r="BO68" s="172"/>
      <c r="BP68" s="173" t="str">
        <f>IF(VLOOKUP($BM68,入力用!$B:$R,BP$91,FALSE)=0,"",VLOOKUP($BM68,入力用!$B:$R,BP$91,FALSE))</f>
        <v/>
      </c>
      <c r="BQ68" s="174"/>
      <c r="BR68" s="174"/>
      <c r="BS68" s="174"/>
      <c r="BT68" s="174"/>
      <c r="BU68" s="174"/>
      <c r="BV68" s="174"/>
      <c r="BW68" s="174"/>
      <c r="BX68" s="174"/>
      <c r="BY68" s="174"/>
      <c r="BZ68" s="174"/>
      <c r="CA68" s="174"/>
      <c r="CB68" s="174"/>
      <c r="CC68" s="174"/>
      <c r="CD68" s="174"/>
      <c r="CE68" s="174"/>
      <c r="CF68" s="174"/>
      <c r="CG68" s="174"/>
      <c r="CH68" s="175"/>
      <c r="CI68" s="198">
        <f t="shared" si="8"/>
        <v>0</v>
      </c>
      <c r="CJ68" s="180"/>
      <c r="CK68" s="180"/>
      <c r="CL68" s="180"/>
      <c r="CM68" s="179">
        <f t="shared" si="9"/>
        <v>0</v>
      </c>
      <c r="CN68" s="180"/>
      <c r="CO68" s="180"/>
      <c r="CP68" s="181"/>
      <c r="CQ68" s="180">
        <f t="shared" si="10"/>
        <v>0</v>
      </c>
      <c r="CR68" s="180"/>
      <c r="CS68" s="180"/>
      <c r="CT68" s="182"/>
      <c r="CU68" s="183">
        <f t="shared" si="11"/>
        <v>0</v>
      </c>
      <c r="CV68" s="184"/>
      <c r="CW68" s="184"/>
      <c r="CX68" s="184"/>
      <c r="CY68" s="184" t="e">
        <f>IF(VLOOKUP($BM67,入力用!$B:$R,DQ$91,FALSE)=0,"",VLOOKUP($BM67,入力用!$B:$R,DQ$91,FALSE))</f>
        <v>#VALUE!</v>
      </c>
      <c r="CZ68" s="184"/>
      <c r="DA68" s="184"/>
      <c r="DB68" s="184"/>
      <c r="DC68" s="184" t="e">
        <f>IF(VLOOKUP($BM67,入力用!$B:$R,DU$91,FALSE)=0,"",VLOOKUP($BM67,入力用!$B:$R,DU$91,FALSE))</f>
        <v>#VALUE!</v>
      </c>
      <c r="DD68" s="184"/>
      <c r="DE68" s="184"/>
      <c r="DF68" s="185"/>
      <c r="DG68" s="25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</row>
    <row r="69" spans="1:128" ht="30" customHeight="1">
      <c r="A69" s="170">
        <v>11</v>
      </c>
      <c r="B69" s="171"/>
      <c r="C69" s="172"/>
      <c r="D69" s="173" t="str">
        <f>IF(VLOOKUP($A69,入力用!$B:$R,D$91,FALSE)=0,"",VLOOKUP($A69,入力用!$B:$R,D$91,FALSE))</f>
        <v/>
      </c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5"/>
      <c r="W69" s="198">
        <f t="shared" si="4"/>
        <v>0</v>
      </c>
      <c r="X69" s="180"/>
      <c r="Y69" s="180"/>
      <c r="Z69" s="180"/>
      <c r="AA69" s="179">
        <f t="shared" si="5"/>
        <v>0</v>
      </c>
      <c r="AB69" s="180"/>
      <c r="AC69" s="180"/>
      <c r="AD69" s="181"/>
      <c r="AE69" s="180">
        <f t="shared" si="6"/>
        <v>0</v>
      </c>
      <c r="AF69" s="180"/>
      <c r="AG69" s="180"/>
      <c r="AH69" s="182"/>
      <c r="AI69" s="183">
        <f t="shared" si="7"/>
        <v>0</v>
      </c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5"/>
      <c r="AU69" s="20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170">
        <v>41</v>
      </c>
      <c r="BN69" s="171"/>
      <c r="BO69" s="172"/>
      <c r="BP69" s="173" t="str">
        <f>IF(VLOOKUP($BM69,入力用!$B:$R,BP$91,FALSE)=0,"",VLOOKUP($BM69,入力用!$B:$R,BP$91,FALSE))</f>
        <v/>
      </c>
      <c r="BQ69" s="174"/>
      <c r="BR69" s="174"/>
      <c r="BS69" s="174"/>
      <c r="BT69" s="174"/>
      <c r="BU69" s="174"/>
      <c r="BV69" s="174"/>
      <c r="BW69" s="174"/>
      <c r="BX69" s="174"/>
      <c r="BY69" s="174"/>
      <c r="BZ69" s="174"/>
      <c r="CA69" s="174"/>
      <c r="CB69" s="174"/>
      <c r="CC69" s="174"/>
      <c r="CD69" s="174"/>
      <c r="CE69" s="174"/>
      <c r="CF69" s="174"/>
      <c r="CG69" s="174"/>
      <c r="CH69" s="175"/>
      <c r="CI69" s="198">
        <f t="shared" si="8"/>
        <v>0</v>
      </c>
      <c r="CJ69" s="180"/>
      <c r="CK69" s="180"/>
      <c r="CL69" s="180"/>
      <c r="CM69" s="179">
        <f t="shared" si="9"/>
        <v>0</v>
      </c>
      <c r="CN69" s="180"/>
      <c r="CO69" s="180"/>
      <c r="CP69" s="181"/>
      <c r="CQ69" s="180">
        <f t="shared" si="10"/>
        <v>0</v>
      </c>
      <c r="CR69" s="180"/>
      <c r="CS69" s="180"/>
      <c r="CT69" s="182"/>
      <c r="CU69" s="183">
        <f t="shared" si="11"/>
        <v>0</v>
      </c>
      <c r="CV69" s="184"/>
      <c r="CW69" s="184"/>
      <c r="CX69" s="184"/>
      <c r="CY69" s="184" t="e">
        <f>IF(VLOOKUP($BM68,入力用!$B:$R,DQ$91,FALSE)=0,"",VLOOKUP($BM68,入力用!$B:$R,DQ$91,FALSE))</f>
        <v>#VALUE!</v>
      </c>
      <c r="CZ69" s="184"/>
      <c r="DA69" s="184"/>
      <c r="DB69" s="184"/>
      <c r="DC69" s="184" t="e">
        <f>IF(VLOOKUP($BM68,入力用!$B:$R,DU$91,FALSE)=0,"",VLOOKUP($BM68,入力用!$B:$R,DU$91,FALSE))</f>
        <v>#VALUE!</v>
      </c>
      <c r="DD69" s="184"/>
      <c r="DE69" s="184"/>
      <c r="DF69" s="185"/>
      <c r="DG69" s="25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</row>
    <row r="70" spans="1:128" ht="30" customHeight="1">
      <c r="A70" s="170">
        <v>12</v>
      </c>
      <c r="B70" s="171"/>
      <c r="C70" s="172"/>
      <c r="D70" s="173" t="str">
        <f>IF(VLOOKUP($A70,入力用!$B:$R,D$91,FALSE)=0,"",VLOOKUP($A70,入力用!$B:$R,D$91,FALSE))</f>
        <v/>
      </c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5"/>
      <c r="W70" s="198">
        <f t="shared" si="4"/>
        <v>0</v>
      </c>
      <c r="X70" s="180"/>
      <c r="Y70" s="180"/>
      <c r="Z70" s="180"/>
      <c r="AA70" s="179">
        <f t="shared" si="5"/>
        <v>0</v>
      </c>
      <c r="AB70" s="180"/>
      <c r="AC70" s="180"/>
      <c r="AD70" s="181"/>
      <c r="AE70" s="180">
        <f t="shared" si="6"/>
        <v>0</v>
      </c>
      <c r="AF70" s="180"/>
      <c r="AG70" s="180"/>
      <c r="AH70" s="182"/>
      <c r="AI70" s="183">
        <f t="shared" si="7"/>
        <v>0</v>
      </c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5"/>
      <c r="AU70" s="20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170">
        <v>42</v>
      </c>
      <c r="BN70" s="171"/>
      <c r="BO70" s="172"/>
      <c r="BP70" s="173" t="str">
        <f>IF(VLOOKUP($BM70,入力用!$B:$R,BP$91,FALSE)=0,"",VLOOKUP($BM70,入力用!$B:$R,BP$91,FALSE))</f>
        <v/>
      </c>
      <c r="BQ70" s="174"/>
      <c r="BR70" s="174"/>
      <c r="BS70" s="174"/>
      <c r="BT70" s="174"/>
      <c r="BU70" s="174"/>
      <c r="BV70" s="174"/>
      <c r="BW70" s="174"/>
      <c r="BX70" s="174"/>
      <c r="BY70" s="174"/>
      <c r="BZ70" s="174"/>
      <c r="CA70" s="174"/>
      <c r="CB70" s="174"/>
      <c r="CC70" s="174"/>
      <c r="CD70" s="174"/>
      <c r="CE70" s="174"/>
      <c r="CF70" s="174"/>
      <c r="CG70" s="174"/>
      <c r="CH70" s="175"/>
      <c r="CI70" s="198">
        <f t="shared" si="8"/>
        <v>0</v>
      </c>
      <c r="CJ70" s="180"/>
      <c r="CK70" s="180"/>
      <c r="CL70" s="180"/>
      <c r="CM70" s="179">
        <f t="shared" si="9"/>
        <v>0</v>
      </c>
      <c r="CN70" s="180"/>
      <c r="CO70" s="180"/>
      <c r="CP70" s="181"/>
      <c r="CQ70" s="180">
        <f t="shared" si="10"/>
        <v>0</v>
      </c>
      <c r="CR70" s="180"/>
      <c r="CS70" s="180"/>
      <c r="CT70" s="182"/>
      <c r="CU70" s="183">
        <f t="shared" si="11"/>
        <v>0</v>
      </c>
      <c r="CV70" s="184"/>
      <c r="CW70" s="184"/>
      <c r="CX70" s="184"/>
      <c r="CY70" s="184" t="e">
        <f>IF(VLOOKUP($BM69,入力用!$B:$R,DQ$91,FALSE)=0,"",VLOOKUP($BM69,入力用!$B:$R,DQ$91,FALSE))</f>
        <v>#VALUE!</v>
      </c>
      <c r="CZ70" s="184"/>
      <c r="DA70" s="184"/>
      <c r="DB70" s="184"/>
      <c r="DC70" s="184" t="e">
        <f>IF(VLOOKUP($BM69,入力用!$B:$R,DU$91,FALSE)=0,"",VLOOKUP($BM69,入力用!$B:$R,DU$91,FALSE))</f>
        <v>#VALUE!</v>
      </c>
      <c r="DD70" s="184"/>
      <c r="DE70" s="184"/>
      <c r="DF70" s="185"/>
      <c r="DG70" s="25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</row>
    <row r="71" spans="1:128" ht="30" customHeight="1">
      <c r="A71" s="170">
        <v>13</v>
      </c>
      <c r="B71" s="171"/>
      <c r="C71" s="172"/>
      <c r="D71" s="173" t="str">
        <f>IF(VLOOKUP($A71,入力用!$B:$R,D$91,FALSE)=0,"",VLOOKUP($A71,入力用!$B:$R,D$91,FALSE))</f>
        <v/>
      </c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5"/>
      <c r="W71" s="198">
        <f t="shared" si="4"/>
        <v>0</v>
      </c>
      <c r="X71" s="180"/>
      <c r="Y71" s="180"/>
      <c r="Z71" s="180"/>
      <c r="AA71" s="179">
        <f t="shared" si="5"/>
        <v>0</v>
      </c>
      <c r="AB71" s="180"/>
      <c r="AC71" s="180"/>
      <c r="AD71" s="181"/>
      <c r="AE71" s="180">
        <f t="shared" si="6"/>
        <v>0</v>
      </c>
      <c r="AF71" s="180"/>
      <c r="AG71" s="180"/>
      <c r="AH71" s="182"/>
      <c r="AI71" s="183">
        <f t="shared" si="7"/>
        <v>0</v>
      </c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5"/>
      <c r="AU71" s="20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170">
        <v>43</v>
      </c>
      <c r="BN71" s="171"/>
      <c r="BO71" s="172"/>
      <c r="BP71" s="173" t="str">
        <f>IF(VLOOKUP($BM71,入力用!$B:$R,BP$91,FALSE)=0,"",VLOOKUP($BM71,入力用!$B:$R,BP$91,FALSE))</f>
        <v/>
      </c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4"/>
      <c r="CD71" s="174"/>
      <c r="CE71" s="174"/>
      <c r="CF71" s="174"/>
      <c r="CG71" s="174"/>
      <c r="CH71" s="175"/>
      <c r="CI71" s="198">
        <f t="shared" si="8"/>
        <v>0</v>
      </c>
      <c r="CJ71" s="180"/>
      <c r="CK71" s="180"/>
      <c r="CL71" s="180"/>
      <c r="CM71" s="179">
        <f t="shared" si="9"/>
        <v>0</v>
      </c>
      <c r="CN71" s="180"/>
      <c r="CO71" s="180"/>
      <c r="CP71" s="181"/>
      <c r="CQ71" s="180">
        <f t="shared" si="10"/>
        <v>0</v>
      </c>
      <c r="CR71" s="180"/>
      <c r="CS71" s="180"/>
      <c r="CT71" s="182"/>
      <c r="CU71" s="183">
        <f t="shared" si="11"/>
        <v>0</v>
      </c>
      <c r="CV71" s="184"/>
      <c r="CW71" s="184"/>
      <c r="CX71" s="184"/>
      <c r="CY71" s="184" t="e">
        <f>IF(VLOOKUP($BM70,入力用!$B:$R,DQ$91,FALSE)=0,"",VLOOKUP($BM70,入力用!$B:$R,DQ$91,FALSE))</f>
        <v>#VALUE!</v>
      </c>
      <c r="CZ71" s="184"/>
      <c r="DA71" s="184"/>
      <c r="DB71" s="184"/>
      <c r="DC71" s="184" t="e">
        <f>IF(VLOOKUP($BM70,入力用!$B:$R,DU$91,FALSE)=0,"",VLOOKUP($BM70,入力用!$B:$R,DU$91,FALSE))</f>
        <v>#VALUE!</v>
      </c>
      <c r="DD71" s="184"/>
      <c r="DE71" s="184"/>
      <c r="DF71" s="185"/>
      <c r="DG71" s="25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</row>
    <row r="72" spans="1:128" ht="30" customHeight="1">
      <c r="A72" s="170">
        <v>14</v>
      </c>
      <c r="B72" s="171"/>
      <c r="C72" s="172"/>
      <c r="D72" s="173" t="str">
        <f>IF(VLOOKUP($A72,入力用!$B:$R,D$91,FALSE)=0,"",VLOOKUP($A72,入力用!$B:$R,D$91,FALSE))</f>
        <v/>
      </c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5"/>
      <c r="W72" s="198">
        <f t="shared" si="4"/>
        <v>0</v>
      </c>
      <c r="X72" s="180"/>
      <c r="Y72" s="180"/>
      <c r="Z72" s="180"/>
      <c r="AA72" s="179">
        <f t="shared" si="5"/>
        <v>0</v>
      </c>
      <c r="AB72" s="180"/>
      <c r="AC72" s="180"/>
      <c r="AD72" s="181"/>
      <c r="AE72" s="180">
        <f t="shared" si="6"/>
        <v>0</v>
      </c>
      <c r="AF72" s="180"/>
      <c r="AG72" s="180"/>
      <c r="AH72" s="182"/>
      <c r="AI72" s="183">
        <f t="shared" si="7"/>
        <v>0</v>
      </c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5"/>
      <c r="AU72" s="20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170">
        <v>44</v>
      </c>
      <c r="BN72" s="171"/>
      <c r="BO72" s="172"/>
      <c r="BP72" s="173" t="str">
        <f>IF(VLOOKUP($BM72,入力用!$B:$R,BP$91,FALSE)=0,"",VLOOKUP($BM72,入力用!$B:$R,BP$91,FALSE))</f>
        <v/>
      </c>
      <c r="BQ72" s="174"/>
      <c r="BR72" s="174"/>
      <c r="BS72" s="174"/>
      <c r="BT72" s="174"/>
      <c r="BU72" s="174"/>
      <c r="BV72" s="174"/>
      <c r="BW72" s="174"/>
      <c r="BX72" s="174"/>
      <c r="BY72" s="174"/>
      <c r="BZ72" s="174"/>
      <c r="CA72" s="174"/>
      <c r="CB72" s="174"/>
      <c r="CC72" s="174"/>
      <c r="CD72" s="174"/>
      <c r="CE72" s="174"/>
      <c r="CF72" s="174"/>
      <c r="CG72" s="174"/>
      <c r="CH72" s="175"/>
      <c r="CI72" s="198">
        <f t="shared" si="8"/>
        <v>0</v>
      </c>
      <c r="CJ72" s="180"/>
      <c r="CK72" s="180"/>
      <c r="CL72" s="180"/>
      <c r="CM72" s="179">
        <f t="shared" si="9"/>
        <v>0</v>
      </c>
      <c r="CN72" s="180"/>
      <c r="CO72" s="180"/>
      <c r="CP72" s="181"/>
      <c r="CQ72" s="180">
        <f t="shared" si="10"/>
        <v>0</v>
      </c>
      <c r="CR72" s="180"/>
      <c r="CS72" s="180"/>
      <c r="CT72" s="182"/>
      <c r="CU72" s="183">
        <f t="shared" si="11"/>
        <v>0</v>
      </c>
      <c r="CV72" s="184"/>
      <c r="CW72" s="184"/>
      <c r="CX72" s="184"/>
      <c r="CY72" s="184" t="e">
        <f>IF(VLOOKUP($BM71,入力用!$B:$R,DQ$91,FALSE)=0,"",VLOOKUP($BM71,入力用!$B:$R,DQ$91,FALSE))</f>
        <v>#VALUE!</v>
      </c>
      <c r="CZ72" s="184"/>
      <c r="DA72" s="184"/>
      <c r="DB72" s="184"/>
      <c r="DC72" s="184" t="e">
        <f>IF(VLOOKUP($BM71,入力用!$B:$R,DU$91,FALSE)=0,"",VLOOKUP($BM71,入力用!$B:$R,DU$91,FALSE))</f>
        <v>#VALUE!</v>
      </c>
      <c r="DD72" s="184"/>
      <c r="DE72" s="184"/>
      <c r="DF72" s="185"/>
      <c r="DG72" s="25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</row>
    <row r="73" spans="1:128" ht="30" customHeight="1">
      <c r="A73" s="170">
        <v>15</v>
      </c>
      <c r="B73" s="171"/>
      <c r="C73" s="172"/>
      <c r="D73" s="173" t="str">
        <f>IF(VLOOKUP($A73,入力用!$B:$R,D$91,FALSE)=0,"",VLOOKUP($A73,入力用!$B:$R,D$91,FALSE))</f>
        <v/>
      </c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5"/>
      <c r="W73" s="198">
        <f t="shared" si="4"/>
        <v>0</v>
      </c>
      <c r="X73" s="180"/>
      <c r="Y73" s="180"/>
      <c r="Z73" s="180"/>
      <c r="AA73" s="179">
        <f t="shared" si="5"/>
        <v>0</v>
      </c>
      <c r="AB73" s="180"/>
      <c r="AC73" s="180"/>
      <c r="AD73" s="181"/>
      <c r="AE73" s="180">
        <f t="shared" si="6"/>
        <v>0</v>
      </c>
      <c r="AF73" s="180"/>
      <c r="AG73" s="180"/>
      <c r="AH73" s="182"/>
      <c r="AI73" s="183">
        <f t="shared" si="7"/>
        <v>0</v>
      </c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5"/>
      <c r="AU73" s="20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170">
        <v>45</v>
      </c>
      <c r="BN73" s="171"/>
      <c r="BO73" s="172"/>
      <c r="BP73" s="173" t="str">
        <f>IF(VLOOKUP($BM73,入力用!$B:$R,BP$91,FALSE)=0,"",VLOOKUP($BM73,入力用!$B:$R,BP$91,FALSE))</f>
        <v/>
      </c>
      <c r="BQ73" s="174"/>
      <c r="BR73" s="174"/>
      <c r="BS73" s="174"/>
      <c r="BT73" s="174"/>
      <c r="BU73" s="174"/>
      <c r="BV73" s="174"/>
      <c r="BW73" s="174"/>
      <c r="BX73" s="174"/>
      <c r="BY73" s="174"/>
      <c r="BZ73" s="174"/>
      <c r="CA73" s="174"/>
      <c r="CB73" s="174"/>
      <c r="CC73" s="174"/>
      <c r="CD73" s="174"/>
      <c r="CE73" s="174"/>
      <c r="CF73" s="174"/>
      <c r="CG73" s="174"/>
      <c r="CH73" s="175"/>
      <c r="CI73" s="198">
        <f t="shared" si="8"/>
        <v>0</v>
      </c>
      <c r="CJ73" s="180"/>
      <c r="CK73" s="180"/>
      <c r="CL73" s="180"/>
      <c r="CM73" s="179">
        <f t="shared" si="9"/>
        <v>0</v>
      </c>
      <c r="CN73" s="180"/>
      <c r="CO73" s="180"/>
      <c r="CP73" s="181"/>
      <c r="CQ73" s="180">
        <f t="shared" si="10"/>
        <v>0</v>
      </c>
      <c r="CR73" s="180"/>
      <c r="CS73" s="180"/>
      <c r="CT73" s="182"/>
      <c r="CU73" s="183">
        <f t="shared" si="11"/>
        <v>0</v>
      </c>
      <c r="CV73" s="184"/>
      <c r="CW73" s="184"/>
      <c r="CX73" s="184"/>
      <c r="CY73" s="184" t="e">
        <f>IF(VLOOKUP($BM72,入力用!$B:$R,DQ$91,FALSE)=0,"",VLOOKUP($BM72,入力用!$B:$R,DQ$91,FALSE))</f>
        <v>#VALUE!</v>
      </c>
      <c r="CZ73" s="184"/>
      <c r="DA73" s="184"/>
      <c r="DB73" s="184"/>
      <c r="DC73" s="184" t="e">
        <f>IF(VLOOKUP($BM72,入力用!$B:$R,DU$91,FALSE)=0,"",VLOOKUP($BM72,入力用!$B:$R,DU$91,FALSE))</f>
        <v>#VALUE!</v>
      </c>
      <c r="DD73" s="184"/>
      <c r="DE73" s="184"/>
      <c r="DF73" s="185"/>
      <c r="DG73" s="25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</row>
    <row r="74" spans="1:128" ht="30" customHeight="1">
      <c r="A74" s="170">
        <v>16</v>
      </c>
      <c r="B74" s="171"/>
      <c r="C74" s="172"/>
      <c r="D74" s="173" t="str">
        <f>IF(VLOOKUP($A74,入力用!$B:$R,D$91,FALSE)=0,"",VLOOKUP($A74,入力用!$B:$R,D$91,FALSE))</f>
        <v/>
      </c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5"/>
      <c r="W74" s="198">
        <f t="shared" si="4"/>
        <v>0</v>
      </c>
      <c r="X74" s="180"/>
      <c r="Y74" s="180"/>
      <c r="Z74" s="180"/>
      <c r="AA74" s="179">
        <f t="shared" si="5"/>
        <v>0</v>
      </c>
      <c r="AB74" s="180"/>
      <c r="AC74" s="180"/>
      <c r="AD74" s="181"/>
      <c r="AE74" s="180">
        <f t="shared" si="6"/>
        <v>0</v>
      </c>
      <c r="AF74" s="180"/>
      <c r="AG74" s="180"/>
      <c r="AH74" s="182"/>
      <c r="AI74" s="183">
        <f t="shared" si="7"/>
        <v>0</v>
      </c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5"/>
      <c r="AU74" s="20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170">
        <v>46</v>
      </c>
      <c r="BN74" s="171"/>
      <c r="BO74" s="172"/>
      <c r="BP74" s="173" t="str">
        <f>IF(VLOOKUP($BM74,入力用!$B:$R,BP$91,FALSE)=0,"",VLOOKUP($BM74,入力用!$B:$R,BP$91,FALSE))</f>
        <v/>
      </c>
      <c r="BQ74" s="174"/>
      <c r="BR74" s="174"/>
      <c r="BS74" s="174"/>
      <c r="BT74" s="174"/>
      <c r="BU74" s="174"/>
      <c r="BV74" s="174"/>
      <c r="BW74" s="174"/>
      <c r="BX74" s="174"/>
      <c r="BY74" s="174"/>
      <c r="BZ74" s="174"/>
      <c r="CA74" s="174"/>
      <c r="CB74" s="174"/>
      <c r="CC74" s="174"/>
      <c r="CD74" s="174"/>
      <c r="CE74" s="174"/>
      <c r="CF74" s="174"/>
      <c r="CG74" s="174"/>
      <c r="CH74" s="175"/>
      <c r="CI74" s="198">
        <f t="shared" si="8"/>
        <v>0</v>
      </c>
      <c r="CJ74" s="180"/>
      <c r="CK74" s="180"/>
      <c r="CL74" s="180"/>
      <c r="CM74" s="179">
        <f t="shared" si="9"/>
        <v>0</v>
      </c>
      <c r="CN74" s="180"/>
      <c r="CO74" s="180"/>
      <c r="CP74" s="181"/>
      <c r="CQ74" s="180">
        <f t="shared" si="10"/>
        <v>0</v>
      </c>
      <c r="CR74" s="180"/>
      <c r="CS74" s="180"/>
      <c r="CT74" s="182"/>
      <c r="CU74" s="183">
        <f t="shared" si="11"/>
        <v>0</v>
      </c>
      <c r="CV74" s="184"/>
      <c r="CW74" s="184"/>
      <c r="CX74" s="184"/>
      <c r="CY74" s="184" t="e">
        <f>IF(VLOOKUP($BM73,入力用!$B:$R,DQ$91,FALSE)=0,"",VLOOKUP($BM73,入力用!$B:$R,DQ$91,FALSE))</f>
        <v>#VALUE!</v>
      </c>
      <c r="CZ74" s="184"/>
      <c r="DA74" s="184"/>
      <c r="DB74" s="184"/>
      <c r="DC74" s="184" t="e">
        <f>IF(VLOOKUP($BM73,入力用!$B:$R,DU$91,FALSE)=0,"",VLOOKUP($BM73,入力用!$B:$R,DU$91,FALSE))</f>
        <v>#VALUE!</v>
      </c>
      <c r="DD74" s="184"/>
      <c r="DE74" s="184"/>
      <c r="DF74" s="185"/>
      <c r="DG74" s="25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</row>
    <row r="75" spans="1:128" ht="30" customHeight="1">
      <c r="A75" s="170">
        <v>17</v>
      </c>
      <c r="B75" s="171"/>
      <c r="C75" s="172"/>
      <c r="D75" s="173" t="str">
        <f>IF(VLOOKUP($A75,入力用!$B:$R,D$91,FALSE)=0,"",VLOOKUP($A75,入力用!$B:$R,D$91,FALSE))</f>
        <v/>
      </c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5"/>
      <c r="W75" s="198">
        <f t="shared" si="4"/>
        <v>0</v>
      </c>
      <c r="X75" s="180"/>
      <c r="Y75" s="180"/>
      <c r="Z75" s="180"/>
      <c r="AA75" s="179">
        <f t="shared" si="5"/>
        <v>0</v>
      </c>
      <c r="AB75" s="180"/>
      <c r="AC75" s="180"/>
      <c r="AD75" s="181"/>
      <c r="AE75" s="180">
        <f t="shared" si="6"/>
        <v>0</v>
      </c>
      <c r="AF75" s="180"/>
      <c r="AG75" s="180"/>
      <c r="AH75" s="182"/>
      <c r="AI75" s="183">
        <f t="shared" si="7"/>
        <v>0</v>
      </c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5"/>
      <c r="AU75" s="20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170">
        <v>47</v>
      </c>
      <c r="BN75" s="171"/>
      <c r="BO75" s="172"/>
      <c r="BP75" s="173" t="str">
        <f>IF(VLOOKUP($BM75,入力用!$B:$R,BP$91,FALSE)=0,"",VLOOKUP($BM75,入力用!$B:$R,BP$91,FALSE))</f>
        <v/>
      </c>
      <c r="BQ75" s="174"/>
      <c r="BR75" s="174"/>
      <c r="BS75" s="174"/>
      <c r="BT75" s="174"/>
      <c r="BU75" s="174"/>
      <c r="BV75" s="174"/>
      <c r="BW75" s="174"/>
      <c r="BX75" s="174"/>
      <c r="BY75" s="174"/>
      <c r="BZ75" s="174"/>
      <c r="CA75" s="174"/>
      <c r="CB75" s="174"/>
      <c r="CC75" s="174"/>
      <c r="CD75" s="174"/>
      <c r="CE75" s="174"/>
      <c r="CF75" s="174"/>
      <c r="CG75" s="174"/>
      <c r="CH75" s="175"/>
      <c r="CI75" s="198">
        <f t="shared" si="8"/>
        <v>0</v>
      </c>
      <c r="CJ75" s="180"/>
      <c r="CK75" s="180"/>
      <c r="CL75" s="180"/>
      <c r="CM75" s="179">
        <f t="shared" si="9"/>
        <v>0</v>
      </c>
      <c r="CN75" s="180"/>
      <c r="CO75" s="180"/>
      <c r="CP75" s="181"/>
      <c r="CQ75" s="180">
        <f t="shared" si="10"/>
        <v>0</v>
      </c>
      <c r="CR75" s="180"/>
      <c r="CS75" s="180"/>
      <c r="CT75" s="182"/>
      <c r="CU75" s="183">
        <f t="shared" si="11"/>
        <v>0</v>
      </c>
      <c r="CV75" s="184"/>
      <c r="CW75" s="184"/>
      <c r="CX75" s="184"/>
      <c r="CY75" s="184" t="e">
        <f>IF(VLOOKUP($BM74,入力用!$B:$R,DQ$91,FALSE)=0,"",VLOOKUP($BM74,入力用!$B:$R,DQ$91,FALSE))</f>
        <v>#VALUE!</v>
      </c>
      <c r="CZ75" s="184"/>
      <c r="DA75" s="184"/>
      <c r="DB75" s="184"/>
      <c r="DC75" s="184" t="e">
        <f>IF(VLOOKUP($BM74,入力用!$B:$R,DU$91,FALSE)=0,"",VLOOKUP($BM74,入力用!$B:$R,DU$91,FALSE))</f>
        <v>#VALUE!</v>
      </c>
      <c r="DD75" s="184"/>
      <c r="DE75" s="184"/>
      <c r="DF75" s="185"/>
      <c r="DG75" s="25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</row>
    <row r="76" spans="1:128" ht="30" customHeight="1">
      <c r="A76" s="170">
        <v>18</v>
      </c>
      <c r="B76" s="171"/>
      <c r="C76" s="172"/>
      <c r="D76" s="173" t="str">
        <f>IF(VLOOKUP($A76,入力用!$B:$R,D$91,FALSE)=0,"",VLOOKUP($A76,入力用!$B:$R,D$91,FALSE))</f>
        <v/>
      </c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5"/>
      <c r="W76" s="198">
        <f t="shared" si="4"/>
        <v>0</v>
      </c>
      <c r="X76" s="180"/>
      <c r="Y76" s="180"/>
      <c r="Z76" s="180"/>
      <c r="AA76" s="179">
        <f t="shared" si="5"/>
        <v>0</v>
      </c>
      <c r="AB76" s="180"/>
      <c r="AC76" s="180"/>
      <c r="AD76" s="181"/>
      <c r="AE76" s="180">
        <f t="shared" si="6"/>
        <v>0</v>
      </c>
      <c r="AF76" s="180"/>
      <c r="AG76" s="180"/>
      <c r="AH76" s="182"/>
      <c r="AI76" s="183">
        <f t="shared" si="7"/>
        <v>0</v>
      </c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5"/>
      <c r="AU76" s="20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170">
        <v>48</v>
      </c>
      <c r="BN76" s="171"/>
      <c r="BO76" s="172"/>
      <c r="BP76" s="173" t="str">
        <f>IF(VLOOKUP($BM76,入力用!$B:$R,BP$91,FALSE)=0,"",VLOOKUP($BM76,入力用!$B:$R,BP$91,FALSE))</f>
        <v/>
      </c>
      <c r="BQ76" s="174"/>
      <c r="BR76" s="174"/>
      <c r="BS76" s="174"/>
      <c r="BT76" s="174"/>
      <c r="BU76" s="174"/>
      <c r="BV76" s="174"/>
      <c r="BW76" s="174"/>
      <c r="BX76" s="174"/>
      <c r="BY76" s="174"/>
      <c r="BZ76" s="174"/>
      <c r="CA76" s="174"/>
      <c r="CB76" s="174"/>
      <c r="CC76" s="174"/>
      <c r="CD76" s="174"/>
      <c r="CE76" s="174"/>
      <c r="CF76" s="174"/>
      <c r="CG76" s="174"/>
      <c r="CH76" s="175"/>
      <c r="CI76" s="198">
        <f t="shared" si="8"/>
        <v>0</v>
      </c>
      <c r="CJ76" s="180"/>
      <c r="CK76" s="180"/>
      <c r="CL76" s="180"/>
      <c r="CM76" s="179">
        <f t="shared" si="9"/>
        <v>0</v>
      </c>
      <c r="CN76" s="180"/>
      <c r="CO76" s="180"/>
      <c r="CP76" s="181"/>
      <c r="CQ76" s="180">
        <f t="shared" si="10"/>
        <v>0</v>
      </c>
      <c r="CR76" s="180"/>
      <c r="CS76" s="180"/>
      <c r="CT76" s="182"/>
      <c r="CU76" s="183">
        <f t="shared" si="11"/>
        <v>0</v>
      </c>
      <c r="CV76" s="184"/>
      <c r="CW76" s="184"/>
      <c r="CX76" s="184"/>
      <c r="CY76" s="184" t="e">
        <f>IF(VLOOKUP($BM75,入力用!$B:$R,DQ$91,FALSE)=0,"",VLOOKUP($BM75,入力用!$B:$R,DQ$91,FALSE))</f>
        <v>#VALUE!</v>
      </c>
      <c r="CZ76" s="184"/>
      <c r="DA76" s="184"/>
      <c r="DB76" s="184"/>
      <c r="DC76" s="184" t="e">
        <f>IF(VLOOKUP($BM75,入力用!$B:$R,DU$91,FALSE)=0,"",VLOOKUP($BM75,入力用!$B:$R,DU$91,FALSE))</f>
        <v>#VALUE!</v>
      </c>
      <c r="DD76" s="184"/>
      <c r="DE76" s="184"/>
      <c r="DF76" s="185"/>
      <c r="DG76" s="25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</row>
    <row r="77" spans="1:128" ht="30" customHeight="1">
      <c r="A77" s="170">
        <v>19</v>
      </c>
      <c r="B77" s="171"/>
      <c r="C77" s="172"/>
      <c r="D77" s="173" t="str">
        <f>IF(VLOOKUP($A77,入力用!$B:$R,D$91,FALSE)=0,"",VLOOKUP($A77,入力用!$B:$R,D$91,FALSE))</f>
        <v/>
      </c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5"/>
      <c r="W77" s="198">
        <f t="shared" si="4"/>
        <v>0</v>
      </c>
      <c r="X77" s="180"/>
      <c r="Y77" s="180"/>
      <c r="Z77" s="180"/>
      <c r="AA77" s="179">
        <f t="shared" si="5"/>
        <v>0</v>
      </c>
      <c r="AB77" s="180"/>
      <c r="AC77" s="180"/>
      <c r="AD77" s="181"/>
      <c r="AE77" s="180">
        <f t="shared" si="6"/>
        <v>0</v>
      </c>
      <c r="AF77" s="180"/>
      <c r="AG77" s="180"/>
      <c r="AH77" s="182"/>
      <c r="AI77" s="183">
        <f t="shared" si="7"/>
        <v>0</v>
      </c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5"/>
      <c r="AU77" s="20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170">
        <v>49</v>
      </c>
      <c r="BN77" s="171"/>
      <c r="BO77" s="172"/>
      <c r="BP77" s="173" t="str">
        <f>IF(VLOOKUP($BM77,入力用!$B:$R,BP$91,FALSE)=0,"",VLOOKUP($BM77,入力用!$B:$R,BP$91,FALSE))</f>
        <v/>
      </c>
      <c r="BQ77" s="174"/>
      <c r="BR77" s="174"/>
      <c r="BS77" s="174"/>
      <c r="BT77" s="174"/>
      <c r="BU77" s="174"/>
      <c r="BV77" s="174"/>
      <c r="BW77" s="174"/>
      <c r="BX77" s="174"/>
      <c r="BY77" s="174"/>
      <c r="BZ77" s="174"/>
      <c r="CA77" s="174"/>
      <c r="CB77" s="174"/>
      <c r="CC77" s="174"/>
      <c r="CD77" s="174"/>
      <c r="CE77" s="174"/>
      <c r="CF77" s="174"/>
      <c r="CG77" s="174"/>
      <c r="CH77" s="175"/>
      <c r="CI77" s="198">
        <f t="shared" si="8"/>
        <v>0</v>
      </c>
      <c r="CJ77" s="180"/>
      <c r="CK77" s="180"/>
      <c r="CL77" s="180"/>
      <c r="CM77" s="179">
        <f t="shared" si="9"/>
        <v>0</v>
      </c>
      <c r="CN77" s="180"/>
      <c r="CO77" s="180"/>
      <c r="CP77" s="181"/>
      <c r="CQ77" s="180">
        <f t="shared" si="10"/>
        <v>0</v>
      </c>
      <c r="CR77" s="180"/>
      <c r="CS77" s="180"/>
      <c r="CT77" s="182"/>
      <c r="CU77" s="183">
        <f t="shared" si="11"/>
        <v>0</v>
      </c>
      <c r="CV77" s="184"/>
      <c r="CW77" s="184"/>
      <c r="CX77" s="184"/>
      <c r="CY77" s="184" t="e">
        <f>IF(VLOOKUP($BM76,入力用!$B:$R,DQ$91,FALSE)=0,"",VLOOKUP($BM76,入力用!$B:$R,DQ$91,FALSE))</f>
        <v>#VALUE!</v>
      </c>
      <c r="CZ77" s="184"/>
      <c r="DA77" s="184"/>
      <c r="DB77" s="184"/>
      <c r="DC77" s="184" t="e">
        <f>IF(VLOOKUP($BM76,入力用!$B:$R,DU$91,FALSE)=0,"",VLOOKUP($BM76,入力用!$B:$R,DU$91,FALSE))</f>
        <v>#VALUE!</v>
      </c>
      <c r="DD77" s="184"/>
      <c r="DE77" s="184"/>
      <c r="DF77" s="185"/>
      <c r="DG77" s="25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</row>
    <row r="78" spans="1:128" ht="30" customHeight="1">
      <c r="A78" s="170">
        <v>20</v>
      </c>
      <c r="B78" s="171"/>
      <c r="C78" s="172"/>
      <c r="D78" s="173" t="str">
        <f>IF(VLOOKUP($A78,入力用!$B:$R,D$91,FALSE)=0,"",VLOOKUP($A78,入力用!$B:$R,D$91,FALSE))</f>
        <v/>
      </c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5"/>
      <c r="W78" s="198">
        <f t="shared" si="4"/>
        <v>0</v>
      </c>
      <c r="X78" s="180"/>
      <c r="Y78" s="180"/>
      <c r="Z78" s="180"/>
      <c r="AA78" s="179">
        <f t="shared" si="5"/>
        <v>0</v>
      </c>
      <c r="AB78" s="180"/>
      <c r="AC78" s="180"/>
      <c r="AD78" s="181"/>
      <c r="AE78" s="180">
        <f t="shared" si="6"/>
        <v>0</v>
      </c>
      <c r="AF78" s="180"/>
      <c r="AG78" s="180"/>
      <c r="AH78" s="182"/>
      <c r="AI78" s="183">
        <f t="shared" si="7"/>
        <v>0</v>
      </c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5"/>
      <c r="AU78" s="20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170">
        <v>50</v>
      </c>
      <c r="BN78" s="171"/>
      <c r="BO78" s="172"/>
      <c r="BP78" s="173" t="str">
        <f>IF(VLOOKUP($BM78,入力用!$B:$R,BP$91,FALSE)=0,"",VLOOKUP($BM78,入力用!$B:$R,BP$91,FALSE))</f>
        <v/>
      </c>
      <c r="BQ78" s="174"/>
      <c r="BR78" s="174"/>
      <c r="BS78" s="174"/>
      <c r="BT78" s="174"/>
      <c r="BU78" s="174"/>
      <c r="BV78" s="174"/>
      <c r="BW78" s="174"/>
      <c r="BX78" s="174"/>
      <c r="BY78" s="174"/>
      <c r="BZ78" s="174"/>
      <c r="CA78" s="174"/>
      <c r="CB78" s="174"/>
      <c r="CC78" s="174"/>
      <c r="CD78" s="174"/>
      <c r="CE78" s="174"/>
      <c r="CF78" s="174"/>
      <c r="CG78" s="174"/>
      <c r="CH78" s="175"/>
      <c r="CI78" s="198">
        <f t="shared" si="8"/>
        <v>0</v>
      </c>
      <c r="CJ78" s="180"/>
      <c r="CK78" s="180"/>
      <c r="CL78" s="180"/>
      <c r="CM78" s="179">
        <f t="shared" si="9"/>
        <v>0</v>
      </c>
      <c r="CN78" s="180"/>
      <c r="CO78" s="180"/>
      <c r="CP78" s="181"/>
      <c r="CQ78" s="180">
        <f t="shared" si="10"/>
        <v>0</v>
      </c>
      <c r="CR78" s="180"/>
      <c r="CS78" s="180"/>
      <c r="CT78" s="182"/>
      <c r="CU78" s="183">
        <f t="shared" si="11"/>
        <v>0</v>
      </c>
      <c r="CV78" s="184"/>
      <c r="CW78" s="184"/>
      <c r="CX78" s="184"/>
      <c r="CY78" s="184" t="e">
        <f>IF(VLOOKUP($BM77,入力用!$B:$R,DQ$91,FALSE)=0,"",VLOOKUP($BM77,入力用!$B:$R,DQ$91,FALSE))</f>
        <v>#VALUE!</v>
      </c>
      <c r="CZ78" s="184"/>
      <c r="DA78" s="184"/>
      <c r="DB78" s="184"/>
      <c r="DC78" s="184" t="e">
        <f>IF(VLOOKUP($BM77,入力用!$B:$R,DU$91,FALSE)=0,"",VLOOKUP($BM77,入力用!$B:$R,DU$91,FALSE))</f>
        <v>#VALUE!</v>
      </c>
      <c r="DD78" s="184"/>
      <c r="DE78" s="184"/>
      <c r="DF78" s="185"/>
      <c r="DG78" s="25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</row>
    <row r="79" spans="1:128" ht="30" customHeight="1">
      <c r="A79" s="170">
        <v>21</v>
      </c>
      <c r="B79" s="171"/>
      <c r="C79" s="172"/>
      <c r="D79" s="173" t="str">
        <f>IF(VLOOKUP($A79,入力用!$B:$R,D$91,FALSE)=0,"",VLOOKUP($A79,入力用!$B:$R,D$91,FALSE))</f>
        <v/>
      </c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5"/>
      <c r="W79" s="198">
        <f t="shared" si="4"/>
        <v>0</v>
      </c>
      <c r="X79" s="180"/>
      <c r="Y79" s="180"/>
      <c r="Z79" s="180"/>
      <c r="AA79" s="179">
        <f t="shared" si="5"/>
        <v>0</v>
      </c>
      <c r="AB79" s="180"/>
      <c r="AC79" s="180"/>
      <c r="AD79" s="181"/>
      <c r="AE79" s="180">
        <f t="shared" si="6"/>
        <v>0</v>
      </c>
      <c r="AF79" s="180"/>
      <c r="AG79" s="180"/>
      <c r="AH79" s="182"/>
      <c r="AI79" s="183">
        <f t="shared" si="7"/>
        <v>0</v>
      </c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5"/>
      <c r="AU79" s="20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170">
        <v>51</v>
      </c>
      <c r="BN79" s="171"/>
      <c r="BO79" s="172"/>
      <c r="BP79" s="173" t="str">
        <f>IF(VLOOKUP($BM79,入力用!$B:$R,BP$91,FALSE)=0,"",VLOOKUP($BM79,入力用!$B:$R,BP$91,FALSE))</f>
        <v/>
      </c>
      <c r="BQ79" s="174"/>
      <c r="BR79" s="174"/>
      <c r="BS79" s="174"/>
      <c r="BT79" s="174"/>
      <c r="BU79" s="174"/>
      <c r="BV79" s="174"/>
      <c r="BW79" s="174"/>
      <c r="BX79" s="174"/>
      <c r="BY79" s="174"/>
      <c r="BZ79" s="174"/>
      <c r="CA79" s="174"/>
      <c r="CB79" s="174"/>
      <c r="CC79" s="174"/>
      <c r="CD79" s="174"/>
      <c r="CE79" s="174"/>
      <c r="CF79" s="174"/>
      <c r="CG79" s="174"/>
      <c r="CH79" s="175"/>
      <c r="CI79" s="198">
        <f t="shared" si="8"/>
        <v>0</v>
      </c>
      <c r="CJ79" s="180"/>
      <c r="CK79" s="180"/>
      <c r="CL79" s="180"/>
      <c r="CM79" s="179">
        <f t="shared" si="9"/>
        <v>0</v>
      </c>
      <c r="CN79" s="180"/>
      <c r="CO79" s="180"/>
      <c r="CP79" s="181"/>
      <c r="CQ79" s="180">
        <f t="shared" si="10"/>
        <v>0</v>
      </c>
      <c r="CR79" s="180"/>
      <c r="CS79" s="180"/>
      <c r="CT79" s="182"/>
      <c r="CU79" s="183">
        <f t="shared" si="11"/>
        <v>0</v>
      </c>
      <c r="CV79" s="184"/>
      <c r="CW79" s="184"/>
      <c r="CX79" s="184"/>
      <c r="CY79" s="184" t="e">
        <f>IF(VLOOKUP($BM78,入力用!$B:$R,DQ$91,FALSE)=0,"",VLOOKUP($BM78,入力用!$B:$R,DQ$91,FALSE))</f>
        <v>#VALUE!</v>
      </c>
      <c r="CZ79" s="184"/>
      <c r="DA79" s="184"/>
      <c r="DB79" s="184"/>
      <c r="DC79" s="184" t="e">
        <f>IF(VLOOKUP($BM78,入力用!$B:$R,DU$91,FALSE)=0,"",VLOOKUP($BM78,入力用!$B:$R,DU$91,FALSE))</f>
        <v>#VALUE!</v>
      </c>
      <c r="DD79" s="184"/>
      <c r="DE79" s="184"/>
      <c r="DF79" s="185"/>
      <c r="DG79" s="25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</row>
    <row r="80" spans="1:128" ht="30" customHeight="1">
      <c r="A80" s="170">
        <v>22</v>
      </c>
      <c r="B80" s="171"/>
      <c r="C80" s="172"/>
      <c r="D80" s="173" t="str">
        <f>IF(VLOOKUP($A80,入力用!$B:$R,D$91,FALSE)=0,"",VLOOKUP($A80,入力用!$B:$R,D$91,FALSE))</f>
        <v/>
      </c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174"/>
      <c r="S80" s="174"/>
      <c r="T80" s="174"/>
      <c r="U80" s="174"/>
      <c r="V80" s="175"/>
      <c r="W80" s="198">
        <f t="shared" si="4"/>
        <v>0</v>
      </c>
      <c r="X80" s="180"/>
      <c r="Y80" s="180"/>
      <c r="Z80" s="180"/>
      <c r="AA80" s="179">
        <f t="shared" si="5"/>
        <v>0</v>
      </c>
      <c r="AB80" s="180"/>
      <c r="AC80" s="180"/>
      <c r="AD80" s="181"/>
      <c r="AE80" s="180">
        <f t="shared" si="6"/>
        <v>0</v>
      </c>
      <c r="AF80" s="180"/>
      <c r="AG80" s="180"/>
      <c r="AH80" s="182"/>
      <c r="AI80" s="183">
        <f t="shared" si="7"/>
        <v>0</v>
      </c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5"/>
      <c r="AU80" s="20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170">
        <v>52</v>
      </c>
      <c r="BN80" s="171"/>
      <c r="BO80" s="172"/>
      <c r="BP80" s="173" t="str">
        <f>IF(VLOOKUP($BM80,入力用!$B:$R,BP$91,FALSE)=0,"",VLOOKUP($BM80,入力用!$B:$R,BP$91,FALSE))</f>
        <v/>
      </c>
      <c r="BQ80" s="174"/>
      <c r="BR80" s="174"/>
      <c r="BS80" s="174"/>
      <c r="BT80" s="174"/>
      <c r="BU80" s="174"/>
      <c r="BV80" s="174"/>
      <c r="BW80" s="174"/>
      <c r="BX80" s="174"/>
      <c r="BY80" s="174"/>
      <c r="BZ80" s="174"/>
      <c r="CA80" s="174"/>
      <c r="CB80" s="174"/>
      <c r="CC80" s="174"/>
      <c r="CD80" s="174"/>
      <c r="CE80" s="174"/>
      <c r="CF80" s="174"/>
      <c r="CG80" s="174"/>
      <c r="CH80" s="175"/>
      <c r="CI80" s="198">
        <f t="shared" si="8"/>
        <v>0</v>
      </c>
      <c r="CJ80" s="180"/>
      <c r="CK80" s="180"/>
      <c r="CL80" s="180"/>
      <c r="CM80" s="179">
        <f t="shared" si="9"/>
        <v>0</v>
      </c>
      <c r="CN80" s="180"/>
      <c r="CO80" s="180"/>
      <c r="CP80" s="181"/>
      <c r="CQ80" s="180">
        <f t="shared" si="10"/>
        <v>0</v>
      </c>
      <c r="CR80" s="180"/>
      <c r="CS80" s="180"/>
      <c r="CT80" s="182"/>
      <c r="CU80" s="183">
        <f t="shared" si="11"/>
        <v>0</v>
      </c>
      <c r="CV80" s="184"/>
      <c r="CW80" s="184"/>
      <c r="CX80" s="184"/>
      <c r="CY80" s="184" t="e">
        <f>IF(VLOOKUP($BM79,入力用!$B:$R,DQ$91,FALSE)=0,"",VLOOKUP($BM79,入力用!$B:$R,DQ$91,FALSE))</f>
        <v>#VALUE!</v>
      </c>
      <c r="CZ80" s="184"/>
      <c r="DA80" s="184"/>
      <c r="DB80" s="184"/>
      <c r="DC80" s="184" t="e">
        <f>IF(VLOOKUP($BM79,入力用!$B:$R,DU$91,FALSE)=0,"",VLOOKUP($BM79,入力用!$B:$R,DU$91,FALSE))</f>
        <v>#VALUE!</v>
      </c>
      <c r="DD80" s="184"/>
      <c r="DE80" s="184"/>
      <c r="DF80" s="185"/>
      <c r="DG80" s="25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</row>
    <row r="81" spans="1:128" ht="30" customHeight="1">
      <c r="A81" s="170">
        <v>23</v>
      </c>
      <c r="B81" s="171"/>
      <c r="C81" s="172"/>
      <c r="D81" s="173" t="str">
        <f>IF(VLOOKUP($A81,入力用!$B:$R,D$91,FALSE)=0,"",VLOOKUP($A81,入力用!$B:$R,D$91,FALSE))</f>
        <v/>
      </c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5"/>
      <c r="W81" s="198">
        <f t="shared" si="4"/>
        <v>0</v>
      </c>
      <c r="X81" s="180"/>
      <c r="Y81" s="180"/>
      <c r="Z81" s="180"/>
      <c r="AA81" s="179">
        <f t="shared" si="5"/>
        <v>0</v>
      </c>
      <c r="AB81" s="180"/>
      <c r="AC81" s="180"/>
      <c r="AD81" s="181"/>
      <c r="AE81" s="180">
        <f t="shared" si="6"/>
        <v>0</v>
      </c>
      <c r="AF81" s="180"/>
      <c r="AG81" s="180"/>
      <c r="AH81" s="182"/>
      <c r="AI81" s="183">
        <f t="shared" si="7"/>
        <v>0</v>
      </c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5"/>
      <c r="AU81" s="20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170">
        <v>53</v>
      </c>
      <c r="BN81" s="171"/>
      <c r="BO81" s="172"/>
      <c r="BP81" s="173" t="str">
        <f>IF(VLOOKUP($BM81,入力用!$B:$R,BP$91,FALSE)=0,"",VLOOKUP($BM81,入力用!$B:$R,BP$91,FALSE))</f>
        <v/>
      </c>
      <c r="BQ81" s="174"/>
      <c r="BR81" s="174"/>
      <c r="BS81" s="174"/>
      <c r="BT81" s="174"/>
      <c r="BU81" s="174"/>
      <c r="BV81" s="174"/>
      <c r="BW81" s="174"/>
      <c r="BX81" s="174"/>
      <c r="BY81" s="174"/>
      <c r="BZ81" s="174"/>
      <c r="CA81" s="174"/>
      <c r="CB81" s="174"/>
      <c r="CC81" s="174"/>
      <c r="CD81" s="174"/>
      <c r="CE81" s="174"/>
      <c r="CF81" s="174"/>
      <c r="CG81" s="174"/>
      <c r="CH81" s="175"/>
      <c r="CI81" s="198">
        <f t="shared" si="8"/>
        <v>0</v>
      </c>
      <c r="CJ81" s="180"/>
      <c r="CK81" s="180"/>
      <c r="CL81" s="180"/>
      <c r="CM81" s="179">
        <f t="shared" si="9"/>
        <v>0</v>
      </c>
      <c r="CN81" s="180"/>
      <c r="CO81" s="180"/>
      <c r="CP81" s="181"/>
      <c r="CQ81" s="180">
        <f t="shared" si="10"/>
        <v>0</v>
      </c>
      <c r="CR81" s="180"/>
      <c r="CS81" s="180"/>
      <c r="CT81" s="182"/>
      <c r="CU81" s="183">
        <f t="shared" si="11"/>
        <v>0</v>
      </c>
      <c r="CV81" s="184"/>
      <c r="CW81" s="184"/>
      <c r="CX81" s="184"/>
      <c r="CY81" s="184" t="e">
        <f>IF(VLOOKUP($BM80,入力用!$B:$R,DQ$91,FALSE)=0,"",VLOOKUP($BM80,入力用!$B:$R,DQ$91,FALSE))</f>
        <v>#VALUE!</v>
      </c>
      <c r="CZ81" s="184"/>
      <c r="DA81" s="184"/>
      <c r="DB81" s="184"/>
      <c r="DC81" s="184" t="e">
        <f>IF(VLOOKUP($BM80,入力用!$B:$R,DU$91,FALSE)=0,"",VLOOKUP($BM80,入力用!$B:$R,DU$91,FALSE))</f>
        <v>#VALUE!</v>
      </c>
      <c r="DD81" s="184"/>
      <c r="DE81" s="184"/>
      <c r="DF81" s="185"/>
      <c r="DG81" s="25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</row>
    <row r="82" spans="1:128" ht="30" customHeight="1">
      <c r="A82" s="170">
        <v>24</v>
      </c>
      <c r="B82" s="171"/>
      <c r="C82" s="172"/>
      <c r="D82" s="173" t="str">
        <f>IF(VLOOKUP($A82,入力用!$B:$R,D$91,FALSE)=0,"",VLOOKUP($A82,入力用!$B:$R,D$91,FALSE))</f>
        <v/>
      </c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5"/>
      <c r="W82" s="198">
        <f t="shared" si="4"/>
        <v>0</v>
      </c>
      <c r="X82" s="180"/>
      <c r="Y82" s="180"/>
      <c r="Z82" s="180"/>
      <c r="AA82" s="179">
        <f t="shared" si="5"/>
        <v>0</v>
      </c>
      <c r="AB82" s="180"/>
      <c r="AC82" s="180"/>
      <c r="AD82" s="181"/>
      <c r="AE82" s="180">
        <f t="shared" si="6"/>
        <v>0</v>
      </c>
      <c r="AF82" s="180"/>
      <c r="AG82" s="180"/>
      <c r="AH82" s="182"/>
      <c r="AI82" s="183">
        <f t="shared" si="7"/>
        <v>0</v>
      </c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5"/>
      <c r="AU82" s="20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170">
        <v>54</v>
      </c>
      <c r="BN82" s="171"/>
      <c r="BO82" s="172"/>
      <c r="BP82" s="173" t="str">
        <f>IF(VLOOKUP($BM82,入力用!$B:$R,BP$91,FALSE)=0,"",VLOOKUP($BM82,入力用!$B:$R,BP$91,FALSE))</f>
        <v/>
      </c>
      <c r="BQ82" s="174"/>
      <c r="BR82" s="174"/>
      <c r="BS82" s="174"/>
      <c r="BT82" s="174"/>
      <c r="BU82" s="174"/>
      <c r="BV82" s="174"/>
      <c r="BW82" s="174"/>
      <c r="BX82" s="174"/>
      <c r="BY82" s="174"/>
      <c r="BZ82" s="174"/>
      <c r="CA82" s="174"/>
      <c r="CB82" s="174"/>
      <c r="CC82" s="174"/>
      <c r="CD82" s="174"/>
      <c r="CE82" s="174"/>
      <c r="CF82" s="174"/>
      <c r="CG82" s="174"/>
      <c r="CH82" s="175"/>
      <c r="CI82" s="198">
        <f t="shared" si="8"/>
        <v>0</v>
      </c>
      <c r="CJ82" s="180"/>
      <c r="CK82" s="180"/>
      <c r="CL82" s="180"/>
      <c r="CM82" s="179">
        <f t="shared" si="9"/>
        <v>0</v>
      </c>
      <c r="CN82" s="180"/>
      <c r="CO82" s="180"/>
      <c r="CP82" s="181"/>
      <c r="CQ82" s="180">
        <f t="shared" si="10"/>
        <v>0</v>
      </c>
      <c r="CR82" s="180"/>
      <c r="CS82" s="180"/>
      <c r="CT82" s="182"/>
      <c r="CU82" s="183">
        <f t="shared" si="11"/>
        <v>0</v>
      </c>
      <c r="CV82" s="184"/>
      <c r="CW82" s="184"/>
      <c r="CX82" s="184"/>
      <c r="CY82" s="184" t="e">
        <f>IF(VLOOKUP($BM81,入力用!$B:$R,DQ$91,FALSE)=0,"",VLOOKUP($BM81,入力用!$B:$R,DQ$91,FALSE))</f>
        <v>#VALUE!</v>
      </c>
      <c r="CZ82" s="184"/>
      <c r="DA82" s="184"/>
      <c r="DB82" s="184"/>
      <c r="DC82" s="184" t="e">
        <f>IF(VLOOKUP($BM81,入力用!$B:$R,DU$91,FALSE)=0,"",VLOOKUP($BM81,入力用!$B:$R,DU$91,FALSE))</f>
        <v>#VALUE!</v>
      </c>
      <c r="DD82" s="184"/>
      <c r="DE82" s="184"/>
      <c r="DF82" s="185"/>
      <c r="DG82" s="25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</row>
    <row r="83" spans="1:128" ht="30" customHeight="1">
      <c r="A83" s="170">
        <v>25</v>
      </c>
      <c r="B83" s="171"/>
      <c r="C83" s="172"/>
      <c r="D83" s="173" t="str">
        <f>IF(VLOOKUP($A83,入力用!$B:$R,D$91,FALSE)=0,"",VLOOKUP($A83,入力用!$B:$R,D$91,FALSE))</f>
        <v/>
      </c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5"/>
      <c r="W83" s="198">
        <f t="shared" si="4"/>
        <v>0</v>
      </c>
      <c r="X83" s="180"/>
      <c r="Y83" s="180"/>
      <c r="Z83" s="180"/>
      <c r="AA83" s="179">
        <f t="shared" si="5"/>
        <v>0</v>
      </c>
      <c r="AB83" s="180"/>
      <c r="AC83" s="180"/>
      <c r="AD83" s="181"/>
      <c r="AE83" s="180">
        <f t="shared" si="6"/>
        <v>0</v>
      </c>
      <c r="AF83" s="180"/>
      <c r="AG83" s="180"/>
      <c r="AH83" s="182"/>
      <c r="AI83" s="183">
        <f t="shared" si="7"/>
        <v>0</v>
      </c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5"/>
      <c r="AU83" s="20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170">
        <v>55</v>
      </c>
      <c r="BN83" s="171"/>
      <c r="BO83" s="172"/>
      <c r="BP83" s="173" t="str">
        <f>IF(VLOOKUP($BM83,入力用!$B:$R,BP$91,FALSE)=0,"",VLOOKUP($BM83,入力用!$B:$R,BP$91,FALSE))</f>
        <v/>
      </c>
      <c r="BQ83" s="174"/>
      <c r="BR83" s="174"/>
      <c r="BS83" s="174"/>
      <c r="BT83" s="174"/>
      <c r="BU83" s="174"/>
      <c r="BV83" s="174"/>
      <c r="BW83" s="174"/>
      <c r="BX83" s="174"/>
      <c r="BY83" s="174"/>
      <c r="BZ83" s="174"/>
      <c r="CA83" s="174"/>
      <c r="CB83" s="174"/>
      <c r="CC83" s="174"/>
      <c r="CD83" s="174"/>
      <c r="CE83" s="174"/>
      <c r="CF83" s="174"/>
      <c r="CG83" s="174"/>
      <c r="CH83" s="175"/>
      <c r="CI83" s="198">
        <f t="shared" si="8"/>
        <v>0</v>
      </c>
      <c r="CJ83" s="180"/>
      <c r="CK83" s="180"/>
      <c r="CL83" s="180"/>
      <c r="CM83" s="179">
        <f t="shared" si="9"/>
        <v>0</v>
      </c>
      <c r="CN83" s="180"/>
      <c r="CO83" s="180"/>
      <c r="CP83" s="181"/>
      <c r="CQ83" s="180">
        <f t="shared" si="10"/>
        <v>0</v>
      </c>
      <c r="CR83" s="180"/>
      <c r="CS83" s="180"/>
      <c r="CT83" s="182"/>
      <c r="CU83" s="183">
        <f t="shared" si="11"/>
        <v>0</v>
      </c>
      <c r="CV83" s="184"/>
      <c r="CW83" s="184"/>
      <c r="CX83" s="184"/>
      <c r="CY83" s="184" t="e">
        <f>IF(VLOOKUP($BM82,入力用!$B:$R,DQ$91,FALSE)=0,"",VLOOKUP($BM82,入力用!$B:$R,DQ$91,FALSE))</f>
        <v>#VALUE!</v>
      </c>
      <c r="CZ83" s="184"/>
      <c r="DA83" s="184"/>
      <c r="DB83" s="184"/>
      <c r="DC83" s="184" t="e">
        <f>IF(VLOOKUP($BM82,入力用!$B:$R,DU$91,FALSE)=0,"",VLOOKUP($BM82,入力用!$B:$R,DU$91,FALSE))</f>
        <v>#VALUE!</v>
      </c>
      <c r="DD83" s="184"/>
      <c r="DE83" s="184"/>
      <c r="DF83" s="185"/>
      <c r="DG83" s="25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</row>
    <row r="84" spans="1:128" ht="30" customHeight="1">
      <c r="A84" s="170">
        <v>26</v>
      </c>
      <c r="B84" s="171"/>
      <c r="C84" s="172"/>
      <c r="D84" s="173" t="str">
        <f>IF(VLOOKUP($A84,入力用!$B:$R,D$91,FALSE)=0,"",VLOOKUP($A84,入力用!$B:$R,D$91,FALSE))</f>
        <v/>
      </c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5"/>
      <c r="W84" s="198">
        <f t="shared" si="4"/>
        <v>0</v>
      </c>
      <c r="X84" s="180"/>
      <c r="Y84" s="180"/>
      <c r="Z84" s="180"/>
      <c r="AA84" s="179">
        <f t="shared" si="5"/>
        <v>0</v>
      </c>
      <c r="AB84" s="180"/>
      <c r="AC84" s="180"/>
      <c r="AD84" s="181"/>
      <c r="AE84" s="180">
        <f t="shared" si="6"/>
        <v>0</v>
      </c>
      <c r="AF84" s="180"/>
      <c r="AG84" s="180"/>
      <c r="AH84" s="182"/>
      <c r="AI84" s="183">
        <f t="shared" si="7"/>
        <v>0</v>
      </c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5"/>
      <c r="AU84" s="20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170">
        <v>56</v>
      </c>
      <c r="BN84" s="171"/>
      <c r="BO84" s="172"/>
      <c r="BP84" s="173" t="str">
        <f>IF(VLOOKUP($BM84,入力用!$B:$R,BP$91,FALSE)=0,"",VLOOKUP($BM84,入力用!$B:$R,BP$91,FALSE))</f>
        <v/>
      </c>
      <c r="BQ84" s="174"/>
      <c r="BR84" s="174"/>
      <c r="BS84" s="174"/>
      <c r="BT84" s="174"/>
      <c r="BU84" s="174"/>
      <c r="BV84" s="174"/>
      <c r="BW84" s="174"/>
      <c r="BX84" s="174"/>
      <c r="BY84" s="174"/>
      <c r="BZ84" s="174"/>
      <c r="CA84" s="174"/>
      <c r="CB84" s="174"/>
      <c r="CC84" s="174"/>
      <c r="CD84" s="174"/>
      <c r="CE84" s="174"/>
      <c r="CF84" s="174"/>
      <c r="CG84" s="174"/>
      <c r="CH84" s="175"/>
      <c r="CI84" s="198">
        <f t="shared" si="8"/>
        <v>0</v>
      </c>
      <c r="CJ84" s="180"/>
      <c r="CK84" s="180"/>
      <c r="CL84" s="180"/>
      <c r="CM84" s="179">
        <f t="shared" si="9"/>
        <v>0</v>
      </c>
      <c r="CN84" s="180"/>
      <c r="CO84" s="180"/>
      <c r="CP84" s="181"/>
      <c r="CQ84" s="180">
        <f t="shared" si="10"/>
        <v>0</v>
      </c>
      <c r="CR84" s="180"/>
      <c r="CS84" s="180"/>
      <c r="CT84" s="182"/>
      <c r="CU84" s="183">
        <f t="shared" si="11"/>
        <v>0</v>
      </c>
      <c r="CV84" s="184"/>
      <c r="CW84" s="184"/>
      <c r="CX84" s="184"/>
      <c r="CY84" s="184" t="e">
        <f>IF(VLOOKUP($BM83,入力用!$B:$R,DQ$91,FALSE)=0,"",VLOOKUP($BM83,入力用!$B:$R,DQ$91,FALSE))</f>
        <v>#VALUE!</v>
      </c>
      <c r="CZ84" s="184"/>
      <c r="DA84" s="184"/>
      <c r="DB84" s="184"/>
      <c r="DC84" s="184" t="e">
        <f>IF(VLOOKUP($BM83,入力用!$B:$R,DU$91,FALSE)=0,"",VLOOKUP($BM83,入力用!$B:$R,DU$91,FALSE))</f>
        <v>#VALUE!</v>
      </c>
      <c r="DD84" s="184"/>
      <c r="DE84" s="184"/>
      <c r="DF84" s="185"/>
      <c r="DG84" s="25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</row>
    <row r="85" spans="1:128" ht="30" customHeight="1">
      <c r="A85" s="170">
        <v>27</v>
      </c>
      <c r="B85" s="171"/>
      <c r="C85" s="172"/>
      <c r="D85" s="173" t="str">
        <f>IF(VLOOKUP($A85,入力用!$B:$R,D$91,FALSE)=0,"",VLOOKUP($A85,入力用!$B:$R,D$91,FALSE))</f>
        <v/>
      </c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5"/>
      <c r="W85" s="198">
        <f t="shared" si="4"/>
        <v>0</v>
      </c>
      <c r="X85" s="180"/>
      <c r="Y85" s="180"/>
      <c r="Z85" s="180"/>
      <c r="AA85" s="179">
        <f t="shared" si="5"/>
        <v>0</v>
      </c>
      <c r="AB85" s="180"/>
      <c r="AC85" s="180"/>
      <c r="AD85" s="181"/>
      <c r="AE85" s="180">
        <f t="shared" si="6"/>
        <v>0</v>
      </c>
      <c r="AF85" s="180"/>
      <c r="AG85" s="180"/>
      <c r="AH85" s="182"/>
      <c r="AI85" s="183">
        <f t="shared" si="7"/>
        <v>0</v>
      </c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5"/>
      <c r="AU85" s="20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170">
        <v>57</v>
      </c>
      <c r="BN85" s="171"/>
      <c r="BO85" s="172"/>
      <c r="BP85" s="173" t="str">
        <f>IF(VLOOKUP($BM85,入力用!$B:$R,BP$91,FALSE)=0,"",VLOOKUP($BM85,入力用!$B:$R,BP$91,FALSE))</f>
        <v/>
      </c>
      <c r="BQ85" s="174"/>
      <c r="BR85" s="174"/>
      <c r="BS85" s="174"/>
      <c r="BT85" s="174"/>
      <c r="BU85" s="174"/>
      <c r="BV85" s="174"/>
      <c r="BW85" s="174"/>
      <c r="BX85" s="174"/>
      <c r="BY85" s="174"/>
      <c r="BZ85" s="174"/>
      <c r="CA85" s="174"/>
      <c r="CB85" s="174"/>
      <c r="CC85" s="174"/>
      <c r="CD85" s="174"/>
      <c r="CE85" s="174"/>
      <c r="CF85" s="174"/>
      <c r="CG85" s="174"/>
      <c r="CH85" s="175"/>
      <c r="CI85" s="198">
        <f t="shared" si="8"/>
        <v>0</v>
      </c>
      <c r="CJ85" s="180"/>
      <c r="CK85" s="180"/>
      <c r="CL85" s="180"/>
      <c r="CM85" s="179">
        <f t="shared" si="9"/>
        <v>0</v>
      </c>
      <c r="CN85" s="180"/>
      <c r="CO85" s="180"/>
      <c r="CP85" s="181"/>
      <c r="CQ85" s="180">
        <f t="shared" si="10"/>
        <v>0</v>
      </c>
      <c r="CR85" s="180"/>
      <c r="CS85" s="180"/>
      <c r="CT85" s="182"/>
      <c r="CU85" s="183">
        <f t="shared" si="11"/>
        <v>0</v>
      </c>
      <c r="CV85" s="184"/>
      <c r="CW85" s="184"/>
      <c r="CX85" s="184"/>
      <c r="CY85" s="184" t="e">
        <f>IF(VLOOKUP($BM84,入力用!$B:$R,DQ$91,FALSE)=0,"",VLOOKUP($BM84,入力用!$B:$R,DQ$91,FALSE))</f>
        <v>#VALUE!</v>
      </c>
      <c r="CZ85" s="184"/>
      <c r="DA85" s="184"/>
      <c r="DB85" s="184"/>
      <c r="DC85" s="184" t="e">
        <f>IF(VLOOKUP($BM84,入力用!$B:$R,DU$91,FALSE)=0,"",VLOOKUP($BM84,入力用!$B:$R,DU$91,FALSE))</f>
        <v>#VALUE!</v>
      </c>
      <c r="DD85" s="184"/>
      <c r="DE85" s="184"/>
      <c r="DF85" s="185"/>
      <c r="DG85" s="25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</row>
    <row r="86" spans="1:128" ht="30" customHeight="1">
      <c r="A86" s="170">
        <v>28</v>
      </c>
      <c r="B86" s="171"/>
      <c r="C86" s="172"/>
      <c r="D86" s="173" t="str">
        <f>IF(VLOOKUP($A86,入力用!$B:$R,D$91,FALSE)=0,"",VLOOKUP($A86,入力用!$B:$R,D$91,FALSE))</f>
        <v/>
      </c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5"/>
      <c r="W86" s="198">
        <f t="shared" si="4"/>
        <v>0</v>
      </c>
      <c r="X86" s="180"/>
      <c r="Y86" s="180"/>
      <c r="Z86" s="180"/>
      <c r="AA86" s="179">
        <f t="shared" si="5"/>
        <v>0</v>
      </c>
      <c r="AB86" s="180"/>
      <c r="AC86" s="180"/>
      <c r="AD86" s="181"/>
      <c r="AE86" s="180">
        <f t="shared" si="6"/>
        <v>0</v>
      </c>
      <c r="AF86" s="180"/>
      <c r="AG86" s="180"/>
      <c r="AH86" s="182"/>
      <c r="AI86" s="183">
        <f t="shared" si="7"/>
        <v>0</v>
      </c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5"/>
      <c r="AU86" s="20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170">
        <v>58</v>
      </c>
      <c r="BN86" s="171"/>
      <c r="BO86" s="172"/>
      <c r="BP86" s="173" t="str">
        <f>IF(VLOOKUP($BM86,入力用!$B:$R,BP$91,FALSE)=0,"",VLOOKUP($BM86,入力用!$B:$R,BP$91,FALSE))</f>
        <v/>
      </c>
      <c r="BQ86" s="174"/>
      <c r="BR86" s="174"/>
      <c r="BS86" s="174"/>
      <c r="BT86" s="174"/>
      <c r="BU86" s="174"/>
      <c r="BV86" s="174"/>
      <c r="BW86" s="174"/>
      <c r="BX86" s="174"/>
      <c r="BY86" s="174"/>
      <c r="BZ86" s="174"/>
      <c r="CA86" s="174"/>
      <c r="CB86" s="174"/>
      <c r="CC86" s="174"/>
      <c r="CD86" s="174"/>
      <c r="CE86" s="174"/>
      <c r="CF86" s="174"/>
      <c r="CG86" s="174"/>
      <c r="CH86" s="175"/>
      <c r="CI86" s="198">
        <f t="shared" si="8"/>
        <v>0</v>
      </c>
      <c r="CJ86" s="180"/>
      <c r="CK86" s="180"/>
      <c r="CL86" s="180"/>
      <c r="CM86" s="179">
        <f t="shared" si="9"/>
        <v>0</v>
      </c>
      <c r="CN86" s="180"/>
      <c r="CO86" s="180"/>
      <c r="CP86" s="181"/>
      <c r="CQ86" s="180">
        <f t="shared" si="10"/>
        <v>0</v>
      </c>
      <c r="CR86" s="180"/>
      <c r="CS86" s="180"/>
      <c r="CT86" s="182"/>
      <c r="CU86" s="183">
        <f t="shared" si="11"/>
        <v>0</v>
      </c>
      <c r="CV86" s="184"/>
      <c r="CW86" s="184"/>
      <c r="CX86" s="184"/>
      <c r="CY86" s="184" t="e">
        <f>IF(VLOOKUP($BM85,入力用!$B:$R,DQ$91,FALSE)=0,"",VLOOKUP($BM85,入力用!$B:$R,DQ$91,FALSE))</f>
        <v>#VALUE!</v>
      </c>
      <c r="CZ86" s="184"/>
      <c r="DA86" s="184"/>
      <c r="DB86" s="184"/>
      <c r="DC86" s="184" t="e">
        <f>IF(VLOOKUP($BM85,入力用!$B:$R,DU$91,FALSE)=0,"",VLOOKUP($BM85,入力用!$B:$R,DU$91,FALSE))</f>
        <v>#VALUE!</v>
      </c>
      <c r="DD86" s="184"/>
      <c r="DE86" s="184"/>
      <c r="DF86" s="185"/>
      <c r="DG86" s="25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</row>
    <row r="87" spans="1:128" ht="30" customHeight="1">
      <c r="A87" s="170">
        <v>29</v>
      </c>
      <c r="B87" s="171"/>
      <c r="C87" s="172"/>
      <c r="D87" s="173" t="str">
        <f>IF(VLOOKUP($A87,入力用!$B:$R,D$91,FALSE)=0,"",VLOOKUP($A87,入力用!$B:$R,D$91,FALSE))</f>
        <v/>
      </c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5"/>
      <c r="W87" s="198">
        <f t="shared" si="4"/>
        <v>0</v>
      </c>
      <c r="X87" s="180"/>
      <c r="Y87" s="180"/>
      <c r="Z87" s="180"/>
      <c r="AA87" s="179">
        <f t="shared" si="5"/>
        <v>0</v>
      </c>
      <c r="AB87" s="180"/>
      <c r="AC87" s="180"/>
      <c r="AD87" s="181"/>
      <c r="AE87" s="180">
        <f t="shared" si="6"/>
        <v>0</v>
      </c>
      <c r="AF87" s="180"/>
      <c r="AG87" s="180"/>
      <c r="AH87" s="182"/>
      <c r="AI87" s="183">
        <f t="shared" si="7"/>
        <v>0</v>
      </c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5"/>
      <c r="AU87" s="20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170">
        <v>59</v>
      </c>
      <c r="BN87" s="171"/>
      <c r="BO87" s="172"/>
      <c r="BP87" s="173" t="str">
        <f>IF(VLOOKUP($BM87,入力用!$B:$R,BP$91,FALSE)=0,"",VLOOKUP($BM87,入力用!$B:$R,BP$91,FALSE))</f>
        <v/>
      </c>
      <c r="BQ87" s="174"/>
      <c r="BR87" s="174"/>
      <c r="BS87" s="174"/>
      <c r="BT87" s="174"/>
      <c r="BU87" s="174"/>
      <c r="BV87" s="174"/>
      <c r="BW87" s="174"/>
      <c r="BX87" s="174"/>
      <c r="BY87" s="174"/>
      <c r="BZ87" s="174"/>
      <c r="CA87" s="174"/>
      <c r="CB87" s="174"/>
      <c r="CC87" s="174"/>
      <c r="CD87" s="174"/>
      <c r="CE87" s="174"/>
      <c r="CF87" s="174"/>
      <c r="CG87" s="174"/>
      <c r="CH87" s="175"/>
      <c r="CI87" s="198">
        <f t="shared" si="8"/>
        <v>0</v>
      </c>
      <c r="CJ87" s="180"/>
      <c r="CK87" s="180"/>
      <c r="CL87" s="180"/>
      <c r="CM87" s="179">
        <f t="shared" si="9"/>
        <v>0</v>
      </c>
      <c r="CN87" s="180"/>
      <c r="CO87" s="180"/>
      <c r="CP87" s="181"/>
      <c r="CQ87" s="180">
        <f t="shared" si="10"/>
        <v>0</v>
      </c>
      <c r="CR87" s="180"/>
      <c r="CS87" s="180"/>
      <c r="CT87" s="182"/>
      <c r="CU87" s="183">
        <f t="shared" si="11"/>
        <v>0</v>
      </c>
      <c r="CV87" s="184"/>
      <c r="CW87" s="184"/>
      <c r="CX87" s="184"/>
      <c r="CY87" s="184" t="e">
        <f>IF(VLOOKUP($BM86,入力用!$B:$R,DQ$91,FALSE)=0,"",VLOOKUP($BM86,入力用!$B:$R,DQ$91,FALSE))</f>
        <v>#VALUE!</v>
      </c>
      <c r="CZ87" s="184"/>
      <c r="DA87" s="184"/>
      <c r="DB87" s="184"/>
      <c r="DC87" s="184" t="e">
        <f>IF(VLOOKUP($BM86,入力用!$B:$R,DU$91,FALSE)=0,"",VLOOKUP($BM86,入力用!$B:$R,DU$91,FALSE))</f>
        <v>#VALUE!</v>
      </c>
      <c r="DD87" s="184"/>
      <c r="DE87" s="184"/>
      <c r="DF87" s="185"/>
      <c r="DG87" s="25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</row>
    <row r="88" spans="1:128" ht="30" customHeight="1" thickBot="1">
      <c r="A88" s="205">
        <v>30</v>
      </c>
      <c r="B88" s="206"/>
      <c r="C88" s="207"/>
      <c r="D88" s="208" t="str">
        <f>IF(VLOOKUP($A88,入力用!$B:$R,D$91,FALSE)=0,"",VLOOKUP($A88,入力用!$B:$R,D$91,FALSE))</f>
        <v/>
      </c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10"/>
      <c r="W88" s="221">
        <f t="shared" si="4"/>
        <v>0</v>
      </c>
      <c r="X88" s="215"/>
      <c r="Y88" s="215"/>
      <c r="Z88" s="215"/>
      <c r="AA88" s="214">
        <f t="shared" si="5"/>
        <v>0</v>
      </c>
      <c r="AB88" s="215"/>
      <c r="AC88" s="215"/>
      <c r="AD88" s="216"/>
      <c r="AE88" s="215">
        <f t="shared" si="6"/>
        <v>0</v>
      </c>
      <c r="AF88" s="215"/>
      <c r="AG88" s="215"/>
      <c r="AH88" s="217"/>
      <c r="AI88" s="218">
        <f t="shared" si="7"/>
        <v>0</v>
      </c>
      <c r="AJ88" s="219"/>
      <c r="AK88" s="219"/>
      <c r="AL88" s="219"/>
      <c r="AM88" s="219"/>
      <c r="AN88" s="219"/>
      <c r="AO88" s="219"/>
      <c r="AP88" s="219"/>
      <c r="AQ88" s="219"/>
      <c r="AR88" s="219"/>
      <c r="AS88" s="219"/>
      <c r="AT88" s="220"/>
      <c r="AU88" s="20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05">
        <v>60</v>
      </c>
      <c r="BN88" s="206"/>
      <c r="BO88" s="207"/>
      <c r="BP88" s="208" t="str">
        <f>IF(VLOOKUP($BM88,入力用!$B:$R,BP$91,FALSE)=0,"",VLOOKUP($BM88,入力用!$B:$R,BP$91,FALSE))</f>
        <v/>
      </c>
      <c r="BQ88" s="209"/>
      <c r="BR88" s="209"/>
      <c r="BS88" s="209"/>
      <c r="BT88" s="209"/>
      <c r="BU88" s="209"/>
      <c r="BV88" s="209"/>
      <c r="BW88" s="209"/>
      <c r="BX88" s="209"/>
      <c r="BY88" s="209"/>
      <c r="BZ88" s="209"/>
      <c r="CA88" s="209"/>
      <c r="CB88" s="209"/>
      <c r="CC88" s="209"/>
      <c r="CD88" s="209"/>
      <c r="CE88" s="209"/>
      <c r="CF88" s="209"/>
      <c r="CG88" s="209"/>
      <c r="CH88" s="210"/>
      <c r="CI88" s="221">
        <f t="shared" si="8"/>
        <v>0</v>
      </c>
      <c r="CJ88" s="215"/>
      <c r="CK88" s="215"/>
      <c r="CL88" s="215"/>
      <c r="CM88" s="214">
        <f t="shared" si="9"/>
        <v>0</v>
      </c>
      <c r="CN88" s="215"/>
      <c r="CO88" s="215"/>
      <c r="CP88" s="216"/>
      <c r="CQ88" s="215">
        <f t="shared" si="10"/>
        <v>0</v>
      </c>
      <c r="CR88" s="215"/>
      <c r="CS88" s="215"/>
      <c r="CT88" s="217"/>
      <c r="CU88" s="218">
        <f t="shared" si="11"/>
        <v>0</v>
      </c>
      <c r="CV88" s="219"/>
      <c r="CW88" s="219"/>
      <c r="CX88" s="219"/>
      <c r="CY88" s="219" t="e">
        <f>IF(VLOOKUP($BM87,入力用!$B:$R,DQ$91,FALSE)=0,"",VLOOKUP($BM87,入力用!$B:$R,DQ$91,FALSE))</f>
        <v>#VALUE!</v>
      </c>
      <c r="CZ88" s="219"/>
      <c r="DA88" s="219"/>
      <c r="DB88" s="219"/>
      <c r="DC88" s="219" t="e">
        <f>IF(VLOOKUP($BM87,入力用!$B:$R,DU$91,FALSE)=0,"",VLOOKUP($BM87,入力用!$B:$R,DU$91,FALSE))</f>
        <v>#VALUE!</v>
      </c>
      <c r="DD88" s="219"/>
      <c r="DE88" s="219"/>
      <c r="DF88" s="220"/>
      <c r="DG88" s="25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</row>
    <row r="89" spans="1:128" ht="18.75">
      <c r="A89" s="10"/>
      <c r="B89" s="10"/>
      <c r="C89" s="10"/>
      <c r="D89" s="61" t="s">
        <v>49</v>
      </c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9"/>
      <c r="X89" s="59"/>
      <c r="Y89" s="59"/>
      <c r="Z89" s="59"/>
      <c r="AA89" s="60"/>
      <c r="AB89" s="60"/>
      <c r="AC89" s="60"/>
      <c r="AD89" s="60"/>
      <c r="AE89" s="60"/>
      <c r="AF89" s="60"/>
      <c r="AG89" s="60"/>
      <c r="AH89" s="60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10"/>
      <c r="BN89" s="10"/>
      <c r="BO89" s="10"/>
      <c r="BP89" s="61" t="s">
        <v>49</v>
      </c>
      <c r="BQ89" s="58"/>
      <c r="BR89" s="58"/>
      <c r="BS89" s="58"/>
      <c r="BT89" s="58"/>
      <c r="BU89" s="58"/>
      <c r="BV89" s="58"/>
      <c r="BW89" s="58"/>
      <c r="BX89" s="58"/>
      <c r="BY89" s="58"/>
      <c r="BZ89" s="58"/>
      <c r="CA89" s="58"/>
      <c r="CB89" s="58"/>
      <c r="CC89" s="58"/>
      <c r="CD89" s="58"/>
      <c r="CE89" s="58"/>
      <c r="CF89" s="58"/>
      <c r="CG89" s="58"/>
      <c r="CH89" s="58"/>
      <c r="CI89" s="59"/>
      <c r="CJ89" s="59"/>
      <c r="CK89" s="59"/>
      <c r="CL89" s="59"/>
      <c r="CM89" s="60"/>
      <c r="CN89" s="60"/>
      <c r="CO89" s="60"/>
      <c r="CP89" s="60"/>
      <c r="CQ89" s="60"/>
      <c r="CR89" s="60"/>
      <c r="CS89" s="60"/>
      <c r="CT89" s="60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</row>
    <row r="90" spans="1:128" s="5" customFormat="1" ht="42" customHeight="1">
      <c r="A90" s="127" t="s">
        <v>109</v>
      </c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8" t="str">
        <f>IF(OR(入力用!$N$9="",入力用!$N$9=0),"",入力用!$N$9)</f>
        <v/>
      </c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11" t="s">
        <v>48</v>
      </c>
      <c r="AE90" s="111"/>
      <c r="AF90" s="111"/>
      <c r="AG90" s="111"/>
      <c r="AH90" s="111"/>
      <c r="AI90" s="111"/>
      <c r="AJ90" s="22"/>
      <c r="AK90" s="111" t="s">
        <v>106</v>
      </c>
      <c r="AL90" s="111"/>
      <c r="AM90" s="111"/>
      <c r="AN90" s="111"/>
      <c r="AO90" s="111"/>
      <c r="AP90" s="111"/>
      <c r="AQ90" s="111"/>
      <c r="AR90" s="111"/>
      <c r="AS90" s="111"/>
      <c r="AT90" s="112" t="str">
        <f>IF(OR(委員長名="",委員長名=0),"",委員長名)</f>
        <v/>
      </c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27" t="s">
        <v>109</v>
      </c>
      <c r="BN90" s="127"/>
      <c r="BO90" s="127"/>
      <c r="BP90" s="127"/>
      <c r="BQ90" s="127"/>
      <c r="BR90" s="127"/>
      <c r="BS90" s="127"/>
      <c r="BT90" s="127"/>
      <c r="BU90" s="127"/>
      <c r="BV90" s="127"/>
      <c r="BW90" s="127"/>
      <c r="BX90" s="127"/>
      <c r="BY90" s="128" t="str">
        <f>IF(OR(入力用!$N$9="",入力用!$N$9=0),"",入力用!$N$9)</f>
        <v/>
      </c>
      <c r="BZ90" s="128"/>
      <c r="CA90" s="128"/>
      <c r="CB90" s="128"/>
      <c r="CC90" s="128"/>
      <c r="CD90" s="128"/>
      <c r="CE90" s="128"/>
      <c r="CF90" s="128"/>
      <c r="CG90" s="128"/>
      <c r="CH90" s="128"/>
      <c r="CI90" s="128"/>
      <c r="CJ90" s="128"/>
      <c r="CK90" s="128"/>
      <c r="CL90" s="128"/>
      <c r="CM90" s="128"/>
      <c r="CN90" s="128"/>
      <c r="CO90" s="128"/>
      <c r="CP90" s="111" t="s">
        <v>48</v>
      </c>
      <c r="CQ90" s="111"/>
      <c r="CR90" s="111"/>
      <c r="CS90" s="111"/>
      <c r="CT90" s="111"/>
      <c r="CU90" s="111"/>
      <c r="CV90" s="22"/>
      <c r="CW90" s="111" t="s">
        <v>106</v>
      </c>
      <c r="CX90" s="111"/>
      <c r="CY90" s="111"/>
      <c r="CZ90" s="111"/>
      <c r="DA90" s="111"/>
      <c r="DB90" s="111"/>
      <c r="DC90" s="111"/>
      <c r="DD90" s="111"/>
      <c r="DE90" s="111"/>
      <c r="DF90" s="112" t="str">
        <f>IF(OR(委員長名="",委員長名=0),"",委員長名)</f>
        <v/>
      </c>
      <c r="DG90" s="112"/>
      <c r="DH90" s="112"/>
      <c r="DI90" s="112"/>
      <c r="DJ90" s="112"/>
      <c r="DK90" s="112"/>
      <c r="DL90" s="112"/>
      <c r="DM90" s="112"/>
      <c r="DN90" s="112"/>
      <c r="DO90" s="112"/>
      <c r="DP90" s="112"/>
      <c r="DQ90" s="112"/>
      <c r="DR90" s="112"/>
      <c r="DS90" s="112"/>
      <c r="DT90" s="112"/>
      <c r="DU90" s="112"/>
      <c r="DV90" s="112"/>
      <c r="DW90" s="112"/>
      <c r="DX90" s="112"/>
    </row>
    <row r="91" spans="1:128" s="7" customFormat="1" ht="9">
      <c r="A91" s="26"/>
      <c r="B91" s="26"/>
      <c r="C91" s="26"/>
      <c r="D91" s="26">
        <v>2</v>
      </c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>
        <v>3</v>
      </c>
      <c r="X91" s="26"/>
      <c r="Y91" s="26"/>
      <c r="Z91" s="26"/>
      <c r="AA91" s="26">
        <v>4</v>
      </c>
      <c r="AB91" s="26"/>
      <c r="AC91" s="26"/>
      <c r="AD91" s="26"/>
      <c r="AE91" s="26">
        <v>5</v>
      </c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>
        <v>11</v>
      </c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>
        <v>2</v>
      </c>
      <c r="BQ91" s="26"/>
      <c r="BR91" s="26"/>
      <c r="BS91" s="26"/>
      <c r="BT91" s="26"/>
      <c r="BU91" s="26"/>
      <c r="BV91" s="26"/>
      <c r="BW91" s="26"/>
      <c r="BX91" s="26"/>
      <c r="BY91" s="26"/>
      <c r="BZ91" s="26"/>
      <c r="CA91" s="26"/>
      <c r="CB91" s="26"/>
      <c r="CC91" s="26"/>
      <c r="CD91" s="26"/>
      <c r="CE91" s="26"/>
      <c r="CF91" s="26"/>
      <c r="CG91" s="26"/>
      <c r="CH91" s="26"/>
      <c r="CI91" s="26">
        <v>3</v>
      </c>
      <c r="CJ91" s="26"/>
      <c r="CK91" s="26"/>
      <c r="CL91" s="26"/>
      <c r="CM91" s="26">
        <v>4</v>
      </c>
      <c r="CN91" s="26"/>
      <c r="CO91" s="26"/>
      <c r="CP91" s="26"/>
      <c r="CQ91" s="26">
        <v>5</v>
      </c>
      <c r="CR91" s="26"/>
      <c r="CS91" s="26"/>
      <c r="CT91" s="26"/>
      <c r="CU91" s="26"/>
      <c r="CV91" s="26"/>
      <c r="CW91" s="26"/>
      <c r="CX91" s="26"/>
      <c r="CY91" s="26"/>
      <c r="CZ91" s="26"/>
      <c r="DA91" s="26"/>
      <c r="DB91" s="26"/>
      <c r="DC91" s="26"/>
      <c r="DD91" s="26"/>
      <c r="DE91" s="26"/>
      <c r="DF91" s="26"/>
      <c r="DG91" s="26"/>
      <c r="DH91" s="26"/>
      <c r="DI91" s="26"/>
      <c r="DJ91" s="26"/>
      <c r="DK91" s="26"/>
      <c r="DL91" s="26"/>
      <c r="DM91" s="26">
        <v>11</v>
      </c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</row>
  </sheetData>
  <sheetProtection selectLockedCells="1"/>
  <mergeCells count="824">
    <mergeCell ref="DF90:DX90"/>
    <mergeCell ref="AD45:AI45"/>
    <mergeCell ref="CP45:CU45"/>
    <mergeCell ref="BM88:BO88"/>
    <mergeCell ref="BP88:CH88"/>
    <mergeCell ref="CI88:CL88"/>
    <mergeCell ref="CM88:CP88"/>
    <mergeCell ref="CQ88:CT88"/>
    <mergeCell ref="CU88:DF88"/>
    <mergeCell ref="BM87:BO87"/>
    <mergeCell ref="CM86:CP86"/>
    <mergeCell ref="CQ86:CT86"/>
    <mergeCell ref="CU86:DF86"/>
    <mergeCell ref="BM85:BO85"/>
    <mergeCell ref="BP85:CH85"/>
    <mergeCell ref="CI85:CL85"/>
    <mergeCell ref="CM85:CP85"/>
    <mergeCell ref="CQ85:CT85"/>
    <mergeCell ref="CU85:DF85"/>
    <mergeCell ref="CM84:CP84"/>
    <mergeCell ref="CQ84:CT84"/>
    <mergeCell ref="CU84:DF84"/>
    <mergeCell ref="BM83:BO83"/>
    <mergeCell ref="BP83:CH83"/>
    <mergeCell ref="A88:C88"/>
    <mergeCell ref="D88:V88"/>
    <mergeCell ref="W88:Z88"/>
    <mergeCell ref="AA88:AD88"/>
    <mergeCell ref="AE88:AH88"/>
    <mergeCell ref="AI88:AT88"/>
    <mergeCell ref="CU87:DF87"/>
    <mergeCell ref="A87:C87"/>
    <mergeCell ref="D87:V87"/>
    <mergeCell ref="W87:Z87"/>
    <mergeCell ref="AA87:AD87"/>
    <mergeCell ref="AE87:AH87"/>
    <mergeCell ref="AI87:AT87"/>
    <mergeCell ref="BP87:CH87"/>
    <mergeCell ref="CI87:CL87"/>
    <mergeCell ref="CM87:CP87"/>
    <mergeCell ref="CQ87:CT87"/>
    <mergeCell ref="A86:C86"/>
    <mergeCell ref="D86:V86"/>
    <mergeCell ref="W86:Z86"/>
    <mergeCell ref="AA86:AD86"/>
    <mergeCell ref="AE86:AH86"/>
    <mergeCell ref="AI86:AT86"/>
    <mergeCell ref="BM86:BO86"/>
    <mergeCell ref="BP86:CH86"/>
    <mergeCell ref="CI86:CL86"/>
    <mergeCell ref="A85:C85"/>
    <mergeCell ref="D85:V85"/>
    <mergeCell ref="W85:Z85"/>
    <mergeCell ref="AA85:AD85"/>
    <mergeCell ref="AE85:AH85"/>
    <mergeCell ref="AI85:AT85"/>
    <mergeCell ref="BM84:BO84"/>
    <mergeCell ref="BP84:CH84"/>
    <mergeCell ref="CI84:CL84"/>
    <mergeCell ref="A84:C84"/>
    <mergeCell ref="D84:V84"/>
    <mergeCell ref="W84:Z84"/>
    <mergeCell ref="AA84:AD84"/>
    <mergeCell ref="AE84:AH84"/>
    <mergeCell ref="AI84:AT84"/>
    <mergeCell ref="CI83:CL83"/>
    <mergeCell ref="CM83:CP83"/>
    <mergeCell ref="CQ83:CT83"/>
    <mergeCell ref="CU83:DF83"/>
    <mergeCell ref="A83:C83"/>
    <mergeCell ref="D83:V83"/>
    <mergeCell ref="W83:Z83"/>
    <mergeCell ref="AA83:AD83"/>
    <mergeCell ref="AE83:AH83"/>
    <mergeCell ref="AI83:AT83"/>
    <mergeCell ref="BM82:BO82"/>
    <mergeCell ref="BP82:CH82"/>
    <mergeCell ref="CI82:CL82"/>
    <mergeCell ref="CM82:CP82"/>
    <mergeCell ref="CQ82:CT82"/>
    <mergeCell ref="CU82:DF82"/>
    <mergeCell ref="A82:C82"/>
    <mergeCell ref="D82:V82"/>
    <mergeCell ref="W82:Z82"/>
    <mergeCell ref="AA82:AD82"/>
    <mergeCell ref="AE82:AH82"/>
    <mergeCell ref="AI82:AT82"/>
    <mergeCell ref="BM81:BO81"/>
    <mergeCell ref="BP81:CH81"/>
    <mergeCell ref="CI81:CL81"/>
    <mergeCell ref="CM81:CP81"/>
    <mergeCell ref="CQ81:CT81"/>
    <mergeCell ref="CU81:DF81"/>
    <mergeCell ref="A81:C81"/>
    <mergeCell ref="D81:V81"/>
    <mergeCell ref="W81:Z81"/>
    <mergeCell ref="AA81:AD81"/>
    <mergeCell ref="AE81:AH81"/>
    <mergeCell ref="AI81:AT81"/>
    <mergeCell ref="BM80:BO80"/>
    <mergeCell ref="BP80:CH80"/>
    <mergeCell ref="CI80:CL80"/>
    <mergeCell ref="CM80:CP80"/>
    <mergeCell ref="CQ80:CT80"/>
    <mergeCell ref="CU80:DF80"/>
    <mergeCell ref="A80:C80"/>
    <mergeCell ref="D80:V80"/>
    <mergeCell ref="W80:Z80"/>
    <mergeCell ref="AA80:AD80"/>
    <mergeCell ref="AE80:AH80"/>
    <mergeCell ref="AI80:AT80"/>
    <mergeCell ref="BM79:BO79"/>
    <mergeCell ref="BP79:CH79"/>
    <mergeCell ref="CI79:CL79"/>
    <mergeCell ref="CM79:CP79"/>
    <mergeCell ref="CQ79:CT79"/>
    <mergeCell ref="CU79:DF79"/>
    <mergeCell ref="A79:C79"/>
    <mergeCell ref="D79:V79"/>
    <mergeCell ref="W79:Z79"/>
    <mergeCell ref="AA79:AD79"/>
    <mergeCell ref="AE79:AH79"/>
    <mergeCell ref="AI79:AT79"/>
    <mergeCell ref="BM78:BO78"/>
    <mergeCell ref="BP78:CH78"/>
    <mergeCell ref="CI78:CL78"/>
    <mergeCell ref="CM78:CP78"/>
    <mergeCell ref="CQ78:CT78"/>
    <mergeCell ref="CU78:DF78"/>
    <mergeCell ref="A78:C78"/>
    <mergeCell ref="D78:V78"/>
    <mergeCell ref="W78:Z78"/>
    <mergeCell ref="AA78:AD78"/>
    <mergeCell ref="AE78:AH78"/>
    <mergeCell ref="AI78:AT78"/>
    <mergeCell ref="BM77:BO77"/>
    <mergeCell ref="BP77:CH77"/>
    <mergeCell ref="CI77:CL77"/>
    <mergeCell ref="CM77:CP77"/>
    <mergeCell ref="CQ77:CT77"/>
    <mergeCell ref="CU77:DF77"/>
    <mergeCell ref="A77:C77"/>
    <mergeCell ref="D77:V77"/>
    <mergeCell ref="W77:Z77"/>
    <mergeCell ref="AA77:AD77"/>
    <mergeCell ref="AE77:AH77"/>
    <mergeCell ref="AI77:AT77"/>
    <mergeCell ref="BM76:BO76"/>
    <mergeCell ref="BP76:CH76"/>
    <mergeCell ref="CI76:CL76"/>
    <mergeCell ref="CM76:CP76"/>
    <mergeCell ref="CQ76:CT76"/>
    <mergeCell ref="CU76:DF76"/>
    <mergeCell ref="A76:C76"/>
    <mergeCell ref="D76:V76"/>
    <mergeCell ref="W76:Z76"/>
    <mergeCell ref="AA76:AD76"/>
    <mergeCell ref="AE76:AH76"/>
    <mergeCell ref="AI76:AT76"/>
    <mergeCell ref="BM75:BO75"/>
    <mergeCell ref="BP75:CH75"/>
    <mergeCell ref="CI75:CL75"/>
    <mergeCell ref="CM75:CP75"/>
    <mergeCell ref="CQ75:CT75"/>
    <mergeCell ref="CU75:DF75"/>
    <mergeCell ref="A75:C75"/>
    <mergeCell ref="D75:V75"/>
    <mergeCell ref="W75:Z75"/>
    <mergeCell ref="AA75:AD75"/>
    <mergeCell ref="AE75:AH75"/>
    <mergeCell ref="AI75:AT75"/>
    <mergeCell ref="BM74:BO74"/>
    <mergeCell ref="BP74:CH74"/>
    <mergeCell ref="CI74:CL74"/>
    <mergeCell ref="CM74:CP74"/>
    <mergeCell ref="CQ74:CT74"/>
    <mergeCell ref="CU74:DF74"/>
    <mergeCell ref="A74:C74"/>
    <mergeCell ref="D74:V74"/>
    <mergeCell ref="W74:Z74"/>
    <mergeCell ref="AA74:AD74"/>
    <mergeCell ref="AE74:AH74"/>
    <mergeCell ref="AI74:AT74"/>
    <mergeCell ref="BM73:BO73"/>
    <mergeCell ref="BP73:CH73"/>
    <mergeCell ref="CI73:CL73"/>
    <mergeCell ref="CM73:CP73"/>
    <mergeCell ref="CQ73:CT73"/>
    <mergeCell ref="CU73:DF73"/>
    <mergeCell ref="A73:C73"/>
    <mergeCell ref="D73:V73"/>
    <mergeCell ref="W73:Z73"/>
    <mergeCell ref="AA73:AD73"/>
    <mergeCell ref="AE73:AH73"/>
    <mergeCell ref="AI73:AT73"/>
    <mergeCell ref="BM72:BO72"/>
    <mergeCell ref="BP72:CH72"/>
    <mergeCell ref="CI72:CL72"/>
    <mergeCell ref="CM72:CP72"/>
    <mergeCell ref="CQ72:CT72"/>
    <mergeCell ref="CU72:DF72"/>
    <mergeCell ref="A72:C72"/>
    <mergeCell ref="D72:V72"/>
    <mergeCell ref="W72:Z72"/>
    <mergeCell ref="AA72:AD72"/>
    <mergeCell ref="AE72:AH72"/>
    <mergeCell ref="AI72:AT72"/>
    <mergeCell ref="BM71:BO71"/>
    <mergeCell ref="BP71:CH71"/>
    <mergeCell ref="CI71:CL71"/>
    <mergeCell ref="CM71:CP71"/>
    <mergeCell ref="CQ71:CT71"/>
    <mergeCell ref="CU71:DF71"/>
    <mergeCell ref="A71:C71"/>
    <mergeCell ref="D71:V71"/>
    <mergeCell ref="W71:Z71"/>
    <mergeCell ref="AA71:AD71"/>
    <mergeCell ref="AE71:AH71"/>
    <mergeCell ref="AI71:AT71"/>
    <mergeCell ref="BM70:BO70"/>
    <mergeCell ref="BP70:CH70"/>
    <mergeCell ref="CI70:CL70"/>
    <mergeCell ref="CM70:CP70"/>
    <mergeCell ref="CQ70:CT70"/>
    <mergeCell ref="CU70:DF70"/>
    <mergeCell ref="A70:C70"/>
    <mergeCell ref="D70:V70"/>
    <mergeCell ref="W70:Z70"/>
    <mergeCell ref="AA70:AD70"/>
    <mergeCell ref="AE70:AH70"/>
    <mergeCell ref="AI70:AT70"/>
    <mergeCell ref="BM69:BO69"/>
    <mergeCell ref="BP69:CH69"/>
    <mergeCell ref="CI69:CL69"/>
    <mergeCell ref="CM69:CP69"/>
    <mergeCell ref="CQ69:CT69"/>
    <mergeCell ref="CU69:DF69"/>
    <mergeCell ref="A69:C69"/>
    <mergeCell ref="D69:V69"/>
    <mergeCell ref="W69:Z69"/>
    <mergeCell ref="AA69:AD69"/>
    <mergeCell ref="AE69:AH69"/>
    <mergeCell ref="AI69:AT69"/>
    <mergeCell ref="BM68:BO68"/>
    <mergeCell ref="BP68:CH68"/>
    <mergeCell ref="CI68:CL68"/>
    <mergeCell ref="CM68:CP68"/>
    <mergeCell ref="CQ68:CT68"/>
    <mergeCell ref="CU68:DF68"/>
    <mergeCell ref="A68:C68"/>
    <mergeCell ref="D68:V68"/>
    <mergeCell ref="W68:Z68"/>
    <mergeCell ref="AA68:AD68"/>
    <mergeCell ref="AE68:AH68"/>
    <mergeCell ref="AI68:AT68"/>
    <mergeCell ref="BM67:BO67"/>
    <mergeCell ref="BP67:CH67"/>
    <mergeCell ref="CI67:CL67"/>
    <mergeCell ref="CM67:CP67"/>
    <mergeCell ref="CQ67:CT67"/>
    <mergeCell ref="CU67:DF67"/>
    <mergeCell ref="A67:C67"/>
    <mergeCell ref="D67:V67"/>
    <mergeCell ref="W67:Z67"/>
    <mergeCell ref="AA67:AD67"/>
    <mergeCell ref="AE67:AH67"/>
    <mergeCell ref="AI67:AT67"/>
    <mergeCell ref="BM66:BO66"/>
    <mergeCell ref="BP66:CH66"/>
    <mergeCell ref="CI66:CL66"/>
    <mergeCell ref="CM66:CP66"/>
    <mergeCell ref="CQ66:CT66"/>
    <mergeCell ref="CU66:DF66"/>
    <mergeCell ref="A66:C66"/>
    <mergeCell ref="D66:V66"/>
    <mergeCell ref="W66:Z66"/>
    <mergeCell ref="AA66:AD66"/>
    <mergeCell ref="AE66:AH66"/>
    <mergeCell ref="AI66:AT66"/>
    <mergeCell ref="BM65:BO65"/>
    <mergeCell ref="BP65:CH65"/>
    <mergeCell ref="CI65:CL65"/>
    <mergeCell ref="CM65:CP65"/>
    <mergeCell ref="CQ65:CT65"/>
    <mergeCell ref="CU65:DF65"/>
    <mergeCell ref="A65:C65"/>
    <mergeCell ref="D65:V65"/>
    <mergeCell ref="W65:Z65"/>
    <mergeCell ref="AA65:AD65"/>
    <mergeCell ref="AE65:AH65"/>
    <mergeCell ref="AI65:AT65"/>
    <mergeCell ref="BM64:BO64"/>
    <mergeCell ref="BP64:CH64"/>
    <mergeCell ref="CI64:CL64"/>
    <mergeCell ref="CM64:CP64"/>
    <mergeCell ref="CQ64:CT64"/>
    <mergeCell ref="CU64:DF64"/>
    <mergeCell ref="A64:C64"/>
    <mergeCell ref="D64:V64"/>
    <mergeCell ref="W64:Z64"/>
    <mergeCell ref="AA64:AD64"/>
    <mergeCell ref="AE64:AH64"/>
    <mergeCell ref="AI64:AT64"/>
    <mergeCell ref="BM63:BO63"/>
    <mergeCell ref="BP63:CH63"/>
    <mergeCell ref="CI63:CL63"/>
    <mergeCell ref="CM63:CP63"/>
    <mergeCell ref="CQ63:CT63"/>
    <mergeCell ref="CU63:DF63"/>
    <mergeCell ref="A63:C63"/>
    <mergeCell ref="D63:V63"/>
    <mergeCell ref="W63:Z63"/>
    <mergeCell ref="AA63:AD63"/>
    <mergeCell ref="AE63:AH63"/>
    <mergeCell ref="AI63:AT63"/>
    <mergeCell ref="BM62:BO62"/>
    <mergeCell ref="BP62:CH62"/>
    <mergeCell ref="CI62:CL62"/>
    <mergeCell ref="CM62:CP62"/>
    <mergeCell ref="CQ62:CT62"/>
    <mergeCell ref="CU62:DF62"/>
    <mergeCell ref="A62:C62"/>
    <mergeCell ref="D62:V62"/>
    <mergeCell ref="W62:Z62"/>
    <mergeCell ref="AA62:AD62"/>
    <mergeCell ref="AE62:AH62"/>
    <mergeCell ref="AI62:AT62"/>
    <mergeCell ref="BM61:BO61"/>
    <mergeCell ref="BP61:CH61"/>
    <mergeCell ref="CI61:CL61"/>
    <mergeCell ref="CM61:CP61"/>
    <mergeCell ref="CQ61:CT61"/>
    <mergeCell ref="CU61:DF61"/>
    <mergeCell ref="A61:C61"/>
    <mergeCell ref="D61:V61"/>
    <mergeCell ref="W61:Z61"/>
    <mergeCell ref="AA61:AD61"/>
    <mergeCell ref="AE61:AH61"/>
    <mergeCell ref="AI61:AT61"/>
    <mergeCell ref="CQ60:CT60"/>
    <mergeCell ref="CU60:DF60"/>
    <mergeCell ref="CI59:CL59"/>
    <mergeCell ref="CM59:CP59"/>
    <mergeCell ref="CQ59:CT59"/>
    <mergeCell ref="CU59:DF59"/>
    <mergeCell ref="BM58:BO59"/>
    <mergeCell ref="BP58:CH59"/>
    <mergeCell ref="CU58:DF58"/>
    <mergeCell ref="CQ57:CT57"/>
    <mergeCell ref="A56:C57"/>
    <mergeCell ref="D56:V57"/>
    <mergeCell ref="W56:AH56"/>
    <mergeCell ref="AI56:AT57"/>
    <mergeCell ref="BM56:BO57"/>
    <mergeCell ref="BP56:CH57"/>
    <mergeCell ref="A60:C60"/>
    <mergeCell ref="D60:V60"/>
    <mergeCell ref="W60:Z60"/>
    <mergeCell ref="AA60:AD60"/>
    <mergeCell ref="AE60:AH60"/>
    <mergeCell ref="AI60:AT60"/>
    <mergeCell ref="A58:C59"/>
    <mergeCell ref="D58:V59"/>
    <mergeCell ref="AI58:AT58"/>
    <mergeCell ref="W59:Z59"/>
    <mergeCell ref="AA59:AD59"/>
    <mergeCell ref="AE59:AH59"/>
    <mergeCell ref="AI59:AT59"/>
    <mergeCell ref="BM60:BO60"/>
    <mergeCell ref="BP60:CH60"/>
    <mergeCell ref="CI60:CL60"/>
    <mergeCell ref="CM60:CP60"/>
    <mergeCell ref="DD52:DH54"/>
    <mergeCell ref="DI52:DX52"/>
    <mergeCell ref="AW53:BL54"/>
    <mergeCell ref="DI53:DX54"/>
    <mergeCell ref="BR49:CM49"/>
    <mergeCell ref="DH49:DM50"/>
    <mergeCell ref="DN49:DX50"/>
    <mergeCell ref="F50:AA50"/>
    <mergeCell ref="BR50:CM50"/>
    <mergeCell ref="CR49:CU50"/>
    <mergeCell ref="CV49:DF50"/>
    <mergeCell ref="B47:W47"/>
    <mergeCell ref="BN47:CI47"/>
    <mergeCell ref="AD90:AI90"/>
    <mergeCell ref="F49:AA49"/>
    <mergeCell ref="AF49:AI50"/>
    <mergeCell ref="AJ49:AT50"/>
    <mergeCell ref="AV49:BA50"/>
    <mergeCell ref="A90:L90"/>
    <mergeCell ref="M90:AC90"/>
    <mergeCell ref="BB49:BL50"/>
    <mergeCell ref="AK90:AS90"/>
    <mergeCell ref="BM90:BX90"/>
    <mergeCell ref="BY90:CO90"/>
    <mergeCell ref="B52:AL54"/>
    <mergeCell ref="AR52:AV54"/>
    <mergeCell ref="AW52:BL52"/>
    <mergeCell ref="BN52:CX54"/>
    <mergeCell ref="CI56:CT56"/>
    <mergeCell ref="CU56:DF57"/>
    <mergeCell ref="W57:Z57"/>
    <mergeCell ref="AA57:AD57"/>
    <mergeCell ref="AE57:AH57"/>
    <mergeCell ref="CI57:CL57"/>
    <mergeCell ref="CM57:CP57"/>
    <mergeCell ref="AT45:BL45"/>
    <mergeCell ref="DF45:DX45"/>
    <mergeCell ref="S46:T46"/>
    <mergeCell ref="X46:Y46"/>
    <mergeCell ref="CE46:CF46"/>
    <mergeCell ref="CW45:DE45"/>
    <mergeCell ref="CJ46:CK46"/>
    <mergeCell ref="BM43:BO43"/>
    <mergeCell ref="BP43:CH43"/>
    <mergeCell ref="CI43:CL43"/>
    <mergeCell ref="CM43:CP43"/>
    <mergeCell ref="CQ43:CT43"/>
    <mergeCell ref="CU43:DF43"/>
    <mergeCell ref="A43:C43"/>
    <mergeCell ref="D43:V43"/>
    <mergeCell ref="W43:Z43"/>
    <mergeCell ref="AA43:AD43"/>
    <mergeCell ref="AE43:AH43"/>
    <mergeCell ref="AI43:AT43"/>
    <mergeCell ref="BM42:BO42"/>
    <mergeCell ref="BP42:CH42"/>
    <mergeCell ref="CI42:CL42"/>
    <mergeCell ref="CM42:CP42"/>
    <mergeCell ref="CQ42:CT42"/>
    <mergeCell ref="CU42:DF42"/>
    <mergeCell ref="A42:C42"/>
    <mergeCell ref="D42:V42"/>
    <mergeCell ref="W42:Z42"/>
    <mergeCell ref="AA42:AD42"/>
    <mergeCell ref="AE42:AH42"/>
    <mergeCell ref="AI42:AT42"/>
    <mergeCell ref="BM41:BO41"/>
    <mergeCell ref="BP41:CH41"/>
    <mergeCell ref="CI41:CL41"/>
    <mergeCell ref="CM41:CP41"/>
    <mergeCell ref="CQ41:CT41"/>
    <mergeCell ref="CU41:DF41"/>
    <mergeCell ref="A41:C41"/>
    <mergeCell ref="D41:V41"/>
    <mergeCell ref="W41:Z41"/>
    <mergeCell ref="AA41:AD41"/>
    <mergeCell ref="AE41:AH41"/>
    <mergeCell ref="AI41:AT41"/>
    <mergeCell ref="BM40:BO40"/>
    <mergeCell ref="BP40:CH40"/>
    <mergeCell ref="CI40:CL40"/>
    <mergeCell ref="CM40:CP40"/>
    <mergeCell ref="CQ40:CT40"/>
    <mergeCell ref="CU40:DF40"/>
    <mergeCell ref="A40:C40"/>
    <mergeCell ref="D40:V40"/>
    <mergeCell ref="W40:Z40"/>
    <mergeCell ref="AA40:AD40"/>
    <mergeCell ref="AE40:AH40"/>
    <mergeCell ref="AI40:AT40"/>
    <mergeCell ref="BM39:BO39"/>
    <mergeCell ref="BP39:CH39"/>
    <mergeCell ref="CI39:CL39"/>
    <mergeCell ref="CM39:CP39"/>
    <mergeCell ref="CQ39:CT39"/>
    <mergeCell ref="CU39:DF39"/>
    <mergeCell ref="A39:C39"/>
    <mergeCell ref="D39:V39"/>
    <mergeCell ref="W39:Z39"/>
    <mergeCell ref="AA39:AD39"/>
    <mergeCell ref="AE39:AH39"/>
    <mergeCell ref="AI39:AT39"/>
    <mergeCell ref="BM38:BO38"/>
    <mergeCell ref="BP38:CH38"/>
    <mergeCell ref="CI38:CL38"/>
    <mergeCell ref="CM38:CP38"/>
    <mergeCell ref="CQ38:CT38"/>
    <mergeCell ref="CU38:DF38"/>
    <mergeCell ref="A38:C38"/>
    <mergeCell ref="D38:V38"/>
    <mergeCell ref="W38:Z38"/>
    <mergeCell ref="AA38:AD38"/>
    <mergeCell ref="AE38:AH38"/>
    <mergeCell ref="AI38:AT38"/>
    <mergeCell ref="BM37:BO37"/>
    <mergeCell ref="BP37:CH37"/>
    <mergeCell ref="CI37:CL37"/>
    <mergeCell ref="CM37:CP37"/>
    <mergeCell ref="CQ37:CT37"/>
    <mergeCell ref="CU37:DF37"/>
    <mergeCell ref="A37:C37"/>
    <mergeCell ref="D37:V37"/>
    <mergeCell ref="W37:Z37"/>
    <mergeCell ref="AA37:AD37"/>
    <mergeCell ref="AE37:AH37"/>
    <mergeCell ref="AI37:AT37"/>
    <mergeCell ref="BM36:BO36"/>
    <mergeCell ref="BP36:CH36"/>
    <mergeCell ref="CI36:CL36"/>
    <mergeCell ref="CM36:CP36"/>
    <mergeCell ref="CQ36:CT36"/>
    <mergeCell ref="CU36:DF36"/>
    <mergeCell ref="A36:C36"/>
    <mergeCell ref="D36:V36"/>
    <mergeCell ref="W36:Z36"/>
    <mergeCell ref="AA36:AD36"/>
    <mergeCell ref="AE36:AH36"/>
    <mergeCell ref="AI36:AT36"/>
    <mergeCell ref="BM35:BO35"/>
    <mergeCell ref="BP35:CH35"/>
    <mergeCell ref="CI35:CL35"/>
    <mergeCell ref="CM35:CP35"/>
    <mergeCell ref="CQ35:CT35"/>
    <mergeCell ref="CU35:DF35"/>
    <mergeCell ref="A35:C35"/>
    <mergeCell ref="D35:V35"/>
    <mergeCell ref="W35:Z35"/>
    <mergeCell ref="AA35:AD35"/>
    <mergeCell ref="AE35:AH35"/>
    <mergeCell ref="AI35:AT35"/>
    <mergeCell ref="BM34:BO34"/>
    <mergeCell ref="BP34:CH34"/>
    <mergeCell ref="CI34:CL34"/>
    <mergeCell ref="CM34:CP34"/>
    <mergeCell ref="CQ34:CT34"/>
    <mergeCell ref="CU34:DF34"/>
    <mergeCell ref="A34:C34"/>
    <mergeCell ref="D34:V34"/>
    <mergeCell ref="W34:Z34"/>
    <mergeCell ref="AA34:AD34"/>
    <mergeCell ref="AE34:AH34"/>
    <mergeCell ref="AI34:AT34"/>
    <mergeCell ref="BM33:BO33"/>
    <mergeCell ref="BP33:CH33"/>
    <mergeCell ref="CI33:CL33"/>
    <mergeCell ref="CM33:CP33"/>
    <mergeCell ref="CQ33:CT33"/>
    <mergeCell ref="CU33:DF33"/>
    <mergeCell ref="A33:C33"/>
    <mergeCell ref="D33:V33"/>
    <mergeCell ref="W33:Z33"/>
    <mergeCell ref="AA33:AD33"/>
    <mergeCell ref="AE33:AH33"/>
    <mergeCell ref="AI33:AT33"/>
    <mergeCell ref="BM32:BO32"/>
    <mergeCell ref="BP32:CH32"/>
    <mergeCell ref="CI32:CL32"/>
    <mergeCell ref="CM32:CP32"/>
    <mergeCell ref="CQ32:CT32"/>
    <mergeCell ref="CU32:DF32"/>
    <mergeCell ref="A32:C32"/>
    <mergeCell ref="D32:V32"/>
    <mergeCell ref="W32:Z32"/>
    <mergeCell ref="AA32:AD32"/>
    <mergeCell ref="AE32:AH32"/>
    <mergeCell ref="AI32:AT32"/>
    <mergeCell ref="BM31:BO31"/>
    <mergeCell ref="BP31:CH31"/>
    <mergeCell ref="CI31:CL31"/>
    <mergeCell ref="CM31:CP31"/>
    <mergeCell ref="CQ31:CT31"/>
    <mergeCell ref="CU31:DF31"/>
    <mergeCell ref="A31:C31"/>
    <mergeCell ref="D31:V31"/>
    <mergeCell ref="W31:Z31"/>
    <mergeCell ref="AA31:AD31"/>
    <mergeCell ref="AE31:AH31"/>
    <mergeCell ref="AI31:AT31"/>
    <mergeCell ref="BM30:BO30"/>
    <mergeCell ref="BP30:CH30"/>
    <mergeCell ref="CI30:CL30"/>
    <mergeCell ref="CM30:CP30"/>
    <mergeCell ref="CQ30:CT30"/>
    <mergeCell ref="CU30:DF30"/>
    <mergeCell ref="A30:C30"/>
    <mergeCell ref="D30:V30"/>
    <mergeCell ref="W30:Z30"/>
    <mergeCell ref="AA30:AD30"/>
    <mergeCell ref="AE30:AH30"/>
    <mergeCell ref="AI30:AT30"/>
    <mergeCell ref="BM29:BO29"/>
    <mergeCell ref="BP29:CH29"/>
    <mergeCell ref="CI29:CL29"/>
    <mergeCell ref="CM29:CP29"/>
    <mergeCell ref="CQ29:CT29"/>
    <mergeCell ref="CU29:DF29"/>
    <mergeCell ref="A29:C29"/>
    <mergeCell ref="D29:V29"/>
    <mergeCell ref="W29:Z29"/>
    <mergeCell ref="AA29:AD29"/>
    <mergeCell ref="AE29:AH29"/>
    <mergeCell ref="AI29:AT29"/>
    <mergeCell ref="BM28:BO28"/>
    <mergeCell ref="BP28:CH28"/>
    <mergeCell ref="CI28:CL28"/>
    <mergeCell ref="CM28:CP28"/>
    <mergeCell ref="CQ28:CT28"/>
    <mergeCell ref="CU28:DF28"/>
    <mergeCell ref="A28:C28"/>
    <mergeCell ref="D28:V28"/>
    <mergeCell ref="W28:Z28"/>
    <mergeCell ref="AA28:AD28"/>
    <mergeCell ref="AE28:AH28"/>
    <mergeCell ref="AI28:AT28"/>
    <mergeCell ref="BM27:BO27"/>
    <mergeCell ref="BP27:CH27"/>
    <mergeCell ref="CI27:CL27"/>
    <mergeCell ref="CM27:CP27"/>
    <mergeCell ref="CQ27:CT27"/>
    <mergeCell ref="CU27:DF27"/>
    <mergeCell ref="A27:C27"/>
    <mergeCell ref="D27:V27"/>
    <mergeCell ref="W27:Z27"/>
    <mergeCell ref="AA27:AD27"/>
    <mergeCell ref="AE27:AH27"/>
    <mergeCell ref="AI27:AT27"/>
    <mergeCell ref="BM26:BO26"/>
    <mergeCell ref="BP26:CH26"/>
    <mergeCell ref="CI26:CL26"/>
    <mergeCell ref="CM26:CP26"/>
    <mergeCell ref="CQ26:CT26"/>
    <mergeCell ref="CU26:DF26"/>
    <mergeCell ref="A26:C26"/>
    <mergeCell ref="D26:V26"/>
    <mergeCell ref="W26:Z26"/>
    <mergeCell ref="AA26:AD26"/>
    <mergeCell ref="AE26:AH26"/>
    <mergeCell ref="AI26:AT26"/>
    <mergeCell ref="BM25:BO25"/>
    <mergeCell ref="BP25:CH25"/>
    <mergeCell ref="CI25:CL25"/>
    <mergeCell ref="CM25:CP25"/>
    <mergeCell ref="CQ25:CT25"/>
    <mergeCell ref="CU25:DF25"/>
    <mergeCell ref="A25:C25"/>
    <mergeCell ref="D25:V25"/>
    <mergeCell ref="W25:Z25"/>
    <mergeCell ref="AA25:AD25"/>
    <mergeCell ref="AE25:AH25"/>
    <mergeCell ref="AI25:AT25"/>
    <mergeCell ref="BM24:BO24"/>
    <mergeCell ref="BP24:CH24"/>
    <mergeCell ref="CI24:CL24"/>
    <mergeCell ref="CM24:CP24"/>
    <mergeCell ref="CQ24:CT24"/>
    <mergeCell ref="CU24:DF24"/>
    <mergeCell ref="A24:C24"/>
    <mergeCell ref="D24:V24"/>
    <mergeCell ref="W24:Z24"/>
    <mergeCell ref="AA24:AD24"/>
    <mergeCell ref="AE24:AH24"/>
    <mergeCell ref="AI24:AT24"/>
    <mergeCell ref="BM23:BO23"/>
    <mergeCell ref="BP23:CH23"/>
    <mergeCell ref="CI23:CL23"/>
    <mergeCell ref="CM23:CP23"/>
    <mergeCell ref="CQ23:CT23"/>
    <mergeCell ref="CU23:DF23"/>
    <mergeCell ref="A23:C23"/>
    <mergeCell ref="D23:V23"/>
    <mergeCell ref="W23:Z23"/>
    <mergeCell ref="AA23:AD23"/>
    <mergeCell ref="AE23:AH23"/>
    <mergeCell ref="AI23:AT23"/>
    <mergeCell ref="BM22:BO22"/>
    <mergeCell ref="BP22:CH22"/>
    <mergeCell ref="CI22:CL22"/>
    <mergeCell ref="CM22:CP22"/>
    <mergeCell ref="CQ22:CT22"/>
    <mergeCell ref="CU22:DF22"/>
    <mergeCell ref="A22:C22"/>
    <mergeCell ref="D22:V22"/>
    <mergeCell ref="W22:Z22"/>
    <mergeCell ref="AA22:AD22"/>
    <mergeCell ref="AE22:AH22"/>
    <mergeCell ref="AI22:AT22"/>
    <mergeCell ref="BM21:BO21"/>
    <mergeCell ref="BP21:CH21"/>
    <mergeCell ref="CI21:CL21"/>
    <mergeCell ref="CM21:CP21"/>
    <mergeCell ref="CQ21:CT21"/>
    <mergeCell ref="CU21:DF21"/>
    <mergeCell ref="A21:C21"/>
    <mergeCell ref="D21:V21"/>
    <mergeCell ref="W21:Z21"/>
    <mergeCell ref="AA21:AD21"/>
    <mergeCell ref="AE21:AH21"/>
    <mergeCell ref="AI21:AT21"/>
    <mergeCell ref="BM20:BO20"/>
    <mergeCell ref="BP20:CH20"/>
    <mergeCell ref="CI20:CL20"/>
    <mergeCell ref="CM20:CP20"/>
    <mergeCell ref="CQ20:CT20"/>
    <mergeCell ref="CU20:DF20"/>
    <mergeCell ref="A20:C20"/>
    <mergeCell ref="D20:V20"/>
    <mergeCell ref="W20:Z20"/>
    <mergeCell ref="AA20:AD20"/>
    <mergeCell ref="AE20:AH20"/>
    <mergeCell ref="AI20:AT20"/>
    <mergeCell ref="BM19:BO19"/>
    <mergeCell ref="BP19:CH19"/>
    <mergeCell ref="CI19:CL19"/>
    <mergeCell ref="CM19:CP19"/>
    <mergeCell ref="CQ19:CT19"/>
    <mergeCell ref="CU19:DF19"/>
    <mergeCell ref="A19:C19"/>
    <mergeCell ref="D19:V19"/>
    <mergeCell ref="W19:Z19"/>
    <mergeCell ref="AA19:AD19"/>
    <mergeCell ref="AE19:AH19"/>
    <mergeCell ref="AI19:AT19"/>
    <mergeCell ref="BM18:BO18"/>
    <mergeCell ref="BP18:CH18"/>
    <mergeCell ref="CI18:CL18"/>
    <mergeCell ref="CM18:CP18"/>
    <mergeCell ref="CQ18:CT18"/>
    <mergeCell ref="CU18:DF18"/>
    <mergeCell ref="A18:C18"/>
    <mergeCell ref="D18:V18"/>
    <mergeCell ref="W18:Z18"/>
    <mergeCell ref="AA18:AD18"/>
    <mergeCell ref="AE18:AH18"/>
    <mergeCell ref="AI18:AT18"/>
    <mergeCell ref="BM17:BO17"/>
    <mergeCell ref="BP17:CH17"/>
    <mergeCell ref="CI17:CL17"/>
    <mergeCell ref="CM17:CP17"/>
    <mergeCell ref="CQ17:CT17"/>
    <mergeCell ref="CU17:DF17"/>
    <mergeCell ref="A17:C17"/>
    <mergeCell ref="D17:V17"/>
    <mergeCell ref="W17:Z17"/>
    <mergeCell ref="AA17:AD17"/>
    <mergeCell ref="AE17:AH17"/>
    <mergeCell ref="AI17:AT17"/>
    <mergeCell ref="BM16:BO16"/>
    <mergeCell ref="BP16:CH16"/>
    <mergeCell ref="CI16:CL16"/>
    <mergeCell ref="CM16:CP16"/>
    <mergeCell ref="CQ16:CT16"/>
    <mergeCell ref="CU16:DF16"/>
    <mergeCell ref="A16:C16"/>
    <mergeCell ref="D16:V16"/>
    <mergeCell ref="W16:Z16"/>
    <mergeCell ref="AA16:AD16"/>
    <mergeCell ref="AE16:AH16"/>
    <mergeCell ref="AI16:AT16"/>
    <mergeCell ref="BM15:BO15"/>
    <mergeCell ref="BP15:CH15"/>
    <mergeCell ref="CI15:CL15"/>
    <mergeCell ref="CM15:CP15"/>
    <mergeCell ref="CQ15:CT15"/>
    <mergeCell ref="CU15:DF15"/>
    <mergeCell ref="CI14:CL14"/>
    <mergeCell ref="CM14:CP14"/>
    <mergeCell ref="CQ14:CT14"/>
    <mergeCell ref="CU14:DF14"/>
    <mergeCell ref="BM13:BO14"/>
    <mergeCell ref="BP13:CH14"/>
    <mergeCell ref="CU13:DF13"/>
    <mergeCell ref="A15:C15"/>
    <mergeCell ref="D15:V15"/>
    <mergeCell ref="W15:Z15"/>
    <mergeCell ref="AA15:AD15"/>
    <mergeCell ref="AE15:AH15"/>
    <mergeCell ref="AI15:AT15"/>
    <mergeCell ref="A13:C14"/>
    <mergeCell ref="D13:V14"/>
    <mergeCell ref="AI13:AT13"/>
    <mergeCell ref="W14:Z14"/>
    <mergeCell ref="AA14:AD14"/>
    <mergeCell ref="AE14:AH14"/>
    <mergeCell ref="AI14:AT14"/>
    <mergeCell ref="CI11:CT11"/>
    <mergeCell ref="CU11:DF12"/>
    <mergeCell ref="W12:Z12"/>
    <mergeCell ref="AA12:AD12"/>
    <mergeCell ref="AE12:AH12"/>
    <mergeCell ref="CI12:CL12"/>
    <mergeCell ref="CM12:CP12"/>
    <mergeCell ref="CQ12:CT12"/>
    <mergeCell ref="A11:C12"/>
    <mergeCell ref="D11:V12"/>
    <mergeCell ref="W11:AH11"/>
    <mergeCell ref="AI11:AT12"/>
    <mergeCell ref="BM11:BO12"/>
    <mergeCell ref="BP11:CH12"/>
    <mergeCell ref="DD7:DH9"/>
    <mergeCell ref="DI7:DX7"/>
    <mergeCell ref="AW8:BL9"/>
    <mergeCell ref="DI8:DX9"/>
    <mergeCell ref="DH4:DM5"/>
    <mergeCell ref="CR4:CU5"/>
    <mergeCell ref="CV4:DF5"/>
    <mergeCell ref="DN4:DX5"/>
    <mergeCell ref="F5:AA5"/>
    <mergeCell ref="BR5:CM5"/>
    <mergeCell ref="CW90:DE90"/>
    <mergeCell ref="CP90:CU90"/>
    <mergeCell ref="AT90:BL90"/>
    <mergeCell ref="CE1:CF1"/>
    <mergeCell ref="F4:AA4"/>
    <mergeCell ref="AF4:AI5"/>
    <mergeCell ref="AJ4:AT5"/>
    <mergeCell ref="AV4:BA5"/>
    <mergeCell ref="BB4:BL5"/>
    <mergeCell ref="BR4:CM4"/>
    <mergeCell ref="A45:L45"/>
    <mergeCell ref="M45:AC45"/>
    <mergeCell ref="AK45:AS45"/>
    <mergeCell ref="BM45:BX45"/>
    <mergeCell ref="BY45:CO45"/>
    <mergeCell ref="CJ1:CK1"/>
    <mergeCell ref="B2:W2"/>
    <mergeCell ref="BN2:CI2"/>
    <mergeCell ref="S1:T1"/>
    <mergeCell ref="X1:Y1"/>
    <mergeCell ref="B7:AL9"/>
    <mergeCell ref="AR7:AV9"/>
    <mergeCell ref="AW7:BL7"/>
    <mergeCell ref="BN7:CX9"/>
  </mergeCells>
  <phoneticPr fontId="15"/>
  <printOptions horizontalCentered="1" verticalCentered="1"/>
  <pageMargins left="0.51181102362204722" right="0.51181102362204722" top="0.35433070866141736" bottom="0.35433070866141736" header="0.31496062992125984" footer="0.31496062992125984"/>
  <pageSetup paperSize="9" scale="72" orientation="portrait" blackAndWhite="1" r:id="rId1"/>
  <rowBreaks count="1" manualBreakCount="1">
    <brk id="45" max="127" man="1"/>
  </rowBreaks>
  <colBreaks count="1" manualBreakCount="1">
    <brk id="6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11</vt:i4>
      </vt:variant>
    </vt:vector>
  </HeadingPairs>
  <TitlesOfParts>
    <vt:vector size="14" baseType="lpstr">
      <vt:lpstr>記入例</vt:lpstr>
      <vt:lpstr>入力用</vt:lpstr>
      <vt:lpstr>印刷用（様式Ｂ）</vt:lpstr>
      <vt:lpstr>'印刷用（様式Ｂ）'!Print_Area</vt:lpstr>
      <vt:lpstr>記入例!Print_Area</vt:lpstr>
      <vt:lpstr>入力用!Print_Area</vt:lpstr>
      <vt:lpstr>記入例!委員長名</vt:lpstr>
      <vt:lpstr>委員長名</vt:lpstr>
      <vt:lpstr>記入例!参加料合計金額</vt:lpstr>
      <vt:lpstr>参加料合計金額</vt:lpstr>
      <vt:lpstr>記入例!地域名</vt:lpstr>
      <vt:lpstr>地域名</vt:lpstr>
      <vt:lpstr>記入例!都道府県名</vt:lpstr>
      <vt:lpstr>都道府県名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全国高校総体京都府実行委員会</dc:creator>
  <cp:lastModifiedBy>福山市</cp:lastModifiedBy>
  <cp:lastPrinted>2015-12-24T00:06:46Z</cp:lastPrinted>
  <dcterms:created xsi:type="dcterms:W3CDTF">2013-02-12T01:49:32Z</dcterms:created>
  <dcterms:modified xsi:type="dcterms:W3CDTF">2016-07-11T02:42:28Z</dcterms:modified>
</cp:coreProperties>
</file>